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enis\Desktop\Darlehensrechner\"/>
    </mc:Choice>
  </mc:AlternateContent>
  <bookViews>
    <workbookView xWindow="0" yWindow="0" windowWidth="38400" windowHeight="17616"/>
  </bookViews>
  <sheets>
    <sheet name="Darlehensrechner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  <c r="E7" i="1"/>
  <c r="E1" i="1"/>
  <c r="A8" i="1" l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C7" i="1" l="1"/>
  <c r="F7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D7" i="1" l="1"/>
  <c r="G7" i="1" s="1"/>
  <c r="C8" i="1" l="1"/>
  <c r="E8" i="1" s="1"/>
  <c r="D8" i="1" s="1"/>
  <c r="G8" i="1" s="1"/>
  <c r="C9" i="1" l="1"/>
  <c r="E9" i="1" s="1"/>
  <c r="D9" i="1" l="1"/>
  <c r="G9" i="1" l="1"/>
  <c r="C10" i="1"/>
  <c r="E10" i="1" l="1"/>
  <c r="D10" i="1" l="1"/>
  <c r="G10" i="1" l="1"/>
  <c r="C11" i="1"/>
  <c r="E11" i="1" l="1"/>
  <c r="D11" i="1" l="1"/>
  <c r="G11" i="1" l="1"/>
  <c r="C12" i="1"/>
  <c r="E12" i="1" l="1"/>
  <c r="D12" i="1" s="1"/>
  <c r="G12" i="1" s="1"/>
  <c r="C13" i="1" l="1"/>
  <c r="E13" i="1" l="1"/>
  <c r="D13" i="1" s="1"/>
  <c r="G13" i="1" s="1"/>
  <c r="C14" i="1" l="1"/>
  <c r="E14" i="1" l="1"/>
  <c r="D14" i="1" s="1"/>
  <c r="G14" i="1" s="1"/>
  <c r="C15" i="1" l="1"/>
  <c r="E15" i="1" s="1"/>
  <c r="D15" i="1" s="1"/>
  <c r="G15" i="1" s="1"/>
  <c r="C16" i="1" l="1"/>
  <c r="E16" i="1" l="1"/>
  <c r="D16" i="1" s="1"/>
  <c r="G16" i="1" s="1"/>
  <c r="C17" i="1" l="1"/>
  <c r="E17" i="1" l="1"/>
  <c r="D17" i="1" s="1"/>
  <c r="G17" i="1" s="1"/>
  <c r="C18" i="1" l="1"/>
  <c r="E18" i="1" s="1"/>
  <c r="D18" i="1" s="1"/>
  <c r="G18" i="1" s="1"/>
  <c r="C19" i="1" l="1"/>
  <c r="E19" i="1" l="1"/>
  <c r="D19" i="1" s="1"/>
  <c r="G19" i="1" s="1"/>
  <c r="C20" i="1" l="1"/>
  <c r="E20" i="1" s="1"/>
  <c r="D20" i="1" s="1"/>
  <c r="G20" i="1" s="1"/>
  <c r="C21" i="1" l="1"/>
  <c r="E21" i="1" s="1"/>
  <c r="D21" i="1" s="1"/>
  <c r="G21" i="1" s="1"/>
  <c r="C22" i="1" l="1"/>
  <c r="E22" i="1" l="1"/>
  <c r="D22" i="1" s="1"/>
  <c r="G22" i="1" s="1"/>
  <c r="C23" i="1" l="1"/>
  <c r="E23" i="1" l="1"/>
  <c r="D23" i="1" s="1"/>
  <c r="G23" i="1" s="1"/>
  <c r="C24" i="1" l="1"/>
  <c r="E24" i="1" l="1"/>
  <c r="D24" i="1" s="1"/>
  <c r="G24" i="1" s="1"/>
  <c r="C25" i="1" l="1"/>
  <c r="E25" i="1" l="1"/>
  <c r="D25" i="1" s="1"/>
  <c r="G25" i="1" s="1"/>
  <c r="C26" i="1" l="1"/>
  <c r="E26" i="1" s="1"/>
  <c r="D26" i="1" s="1"/>
  <c r="G26" i="1" s="1"/>
  <c r="C27" i="1" l="1"/>
  <c r="E27" i="1" l="1"/>
  <c r="D27" i="1" s="1"/>
  <c r="G27" i="1" s="1"/>
  <c r="C28" i="1" l="1"/>
  <c r="E28" i="1" l="1"/>
  <c r="D28" i="1" s="1"/>
  <c r="G28" i="1" s="1"/>
  <c r="C29" i="1" l="1"/>
  <c r="E29" i="1" s="1"/>
  <c r="D29" i="1" s="1"/>
  <c r="G29" i="1" s="1"/>
  <c r="C30" i="1" l="1"/>
  <c r="E30" i="1" l="1"/>
  <c r="D30" i="1" s="1"/>
  <c r="G30" i="1" s="1"/>
  <c r="C31" i="1" l="1"/>
  <c r="E31" i="1" s="1"/>
  <c r="D31" i="1" s="1"/>
  <c r="G31" i="1" s="1"/>
  <c r="C32" i="1" l="1"/>
  <c r="E32" i="1" l="1"/>
  <c r="D32" i="1" s="1"/>
  <c r="G32" i="1" s="1"/>
  <c r="C33" i="1" l="1"/>
  <c r="E33" i="1" l="1"/>
  <c r="D33" i="1" s="1"/>
  <c r="G33" i="1" s="1"/>
  <c r="C34" i="1" l="1"/>
  <c r="E34" i="1" s="1"/>
  <c r="D34" i="1" s="1"/>
  <c r="G34" i="1" s="1"/>
  <c r="C35" i="1" l="1"/>
  <c r="E35" i="1" l="1"/>
  <c r="D35" i="1" s="1"/>
  <c r="G35" i="1" s="1"/>
  <c r="C36" i="1" l="1"/>
  <c r="E36" i="1" l="1"/>
  <c r="D36" i="1" s="1"/>
  <c r="G36" i="1" s="1"/>
  <c r="C37" i="1" l="1"/>
  <c r="E37" i="1" s="1"/>
  <c r="D37" i="1" s="1"/>
  <c r="G37" i="1" s="1"/>
  <c r="C38" i="1" l="1"/>
  <c r="E38" i="1" l="1"/>
  <c r="D38" i="1" s="1"/>
  <c r="G38" i="1" s="1"/>
  <c r="C39" i="1" l="1"/>
  <c r="E39" i="1" s="1"/>
  <c r="D39" i="1" s="1"/>
  <c r="G39" i="1" s="1"/>
  <c r="C40" i="1" l="1"/>
  <c r="E40" i="1" l="1"/>
  <c r="D40" i="1" s="1"/>
  <c r="G40" i="1" s="1"/>
  <c r="C41" i="1" l="1"/>
  <c r="E41" i="1" l="1"/>
  <c r="D41" i="1" s="1"/>
  <c r="G41" i="1" s="1"/>
  <c r="C42" i="1" l="1"/>
  <c r="E42" i="1" s="1"/>
  <c r="D42" i="1" s="1"/>
  <c r="G42" i="1" s="1"/>
  <c r="C43" i="1" l="1"/>
  <c r="E43" i="1" l="1"/>
  <c r="D43" i="1" s="1"/>
  <c r="G43" i="1" s="1"/>
  <c r="C44" i="1" l="1"/>
  <c r="E44" i="1" l="1"/>
  <c r="D44" i="1" s="1"/>
  <c r="G44" i="1" s="1"/>
  <c r="C45" i="1" l="1"/>
  <c r="E45" i="1" s="1"/>
  <c r="D45" i="1" s="1"/>
  <c r="G45" i="1" s="1"/>
  <c r="C46" i="1" l="1"/>
  <c r="E46" i="1" l="1"/>
  <c r="D46" i="1" s="1"/>
  <c r="G46" i="1" s="1"/>
  <c r="C47" i="1" l="1"/>
  <c r="E47" i="1" s="1"/>
  <c r="D47" i="1" s="1"/>
  <c r="G47" i="1" s="1"/>
  <c r="C48" i="1" l="1"/>
  <c r="E48" i="1" l="1"/>
  <c r="D48" i="1" s="1"/>
  <c r="G48" i="1" s="1"/>
  <c r="C49" i="1" l="1"/>
  <c r="E49" i="1" l="1"/>
  <c r="D49" i="1" s="1"/>
  <c r="G49" i="1" s="1"/>
  <c r="C50" i="1" l="1"/>
  <c r="E50" i="1" s="1"/>
  <c r="D50" i="1" s="1"/>
  <c r="G50" i="1" s="1"/>
  <c r="C51" i="1" l="1"/>
  <c r="E51" i="1" l="1"/>
  <c r="D51" i="1" s="1"/>
  <c r="G51" i="1" s="1"/>
  <c r="C52" i="1" l="1"/>
  <c r="E52" i="1" l="1"/>
  <c r="D52" i="1" s="1"/>
  <c r="G52" i="1" s="1"/>
  <c r="C53" i="1" l="1"/>
  <c r="E53" i="1" s="1"/>
  <c r="D53" i="1" s="1"/>
  <c r="G53" i="1" s="1"/>
  <c r="C54" i="1" l="1"/>
  <c r="E54" i="1" l="1"/>
  <c r="D54" i="1" s="1"/>
  <c r="G54" i="1" s="1"/>
  <c r="C55" i="1" l="1"/>
  <c r="E55" i="1" s="1"/>
  <c r="D55" i="1" s="1"/>
  <c r="G55" i="1" s="1"/>
  <c r="C56" i="1" l="1"/>
  <c r="E56" i="1" l="1"/>
  <c r="D56" i="1" s="1"/>
  <c r="G56" i="1" s="1"/>
  <c r="C57" i="1" l="1"/>
  <c r="E57" i="1" l="1"/>
  <c r="D57" i="1" s="1"/>
  <c r="G57" i="1" s="1"/>
  <c r="C58" i="1" l="1"/>
  <c r="E58" i="1" s="1"/>
  <c r="D58" i="1" s="1"/>
  <c r="G58" i="1" s="1"/>
  <c r="C59" i="1" l="1"/>
  <c r="I2" i="1" s="1"/>
  <c r="E59" i="1" l="1"/>
  <c r="D59" i="1" s="1"/>
  <c r="G59" i="1" s="1"/>
  <c r="C60" i="1" l="1"/>
  <c r="E60" i="1" l="1"/>
  <c r="D60" i="1" s="1"/>
  <c r="G60" i="1" s="1"/>
  <c r="C61" i="1" l="1"/>
  <c r="E61" i="1" s="1"/>
  <c r="D61" i="1" s="1"/>
  <c r="G61" i="1" s="1"/>
  <c r="C62" i="1" l="1"/>
  <c r="E62" i="1" l="1"/>
  <c r="D62" i="1" s="1"/>
  <c r="G62" i="1" s="1"/>
  <c r="C63" i="1" l="1"/>
  <c r="E63" i="1" s="1"/>
  <c r="D63" i="1" s="1"/>
  <c r="G63" i="1" s="1"/>
  <c r="C64" i="1" l="1"/>
  <c r="E64" i="1" l="1"/>
  <c r="D64" i="1" s="1"/>
  <c r="G64" i="1" s="1"/>
  <c r="C65" i="1" l="1"/>
  <c r="E65" i="1" l="1"/>
  <c r="D65" i="1" s="1"/>
  <c r="G65" i="1" s="1"/>
  <c r="C66" i="1" l="1"/>
  <c r="E66" i="1" s="1"/>
  <c r="D66" i="1" s="1"/>
  <c r="G66" i="1" s="1"/>
  <c r="C67" i="1" l="1"/>
  <c r="E67" i="1" l="1"/>
  <c r="D67" i="1" s="1"/>
  <c r="G67" i="1" s="1"/>
  <c r="C68" i="1" l="1"/>
  <c r="E68" i="1" l="1"/>
  <c r="D68" i="1" s="1"/>
  <c r="G68" i="1" s="1"/>
  <c r="C69" i="1" l="1"/>
  <c r="E69" i="1" s="1"/>
  <c r="D69" i="1" s="1"/>
  <c r="G69" i="1" s="1"/>
  <c r="C70" i="1" l="1"/>
  <c r="E70" i="1" l="1"/>
  <c r="D70" i="1" s="1"/>
  <c r="G70" i="1" s="1"/>
  <c r="C71" i="1" l="1"/>
  <c r="E71" i="1" s="1"/>
  <c r="D71" i="1" s="1"/>
  <c r="G71" i="1" s="1"/>
  <c r="C72" i="1" l="1"/>
  <c r="E72" i="1" l="1"/>
  <c r="D72" i="1" s="1"/>
  <c r="G72" i="1" s="1"/>
  <c r="C73" i="1" l="1"/>
  <c r="E73" i="1" l="1"/>
  <c r="D73" i="1" s="1"/>
  <c r="G73" i="1" s="1"/>
  <c r="C74" i="1" l="1"/>
  <c r="E74" i="1" s="1"/>
  <c r="D74" i="1" s="1"/>
  <c r="G74" i="1" s="1"/>
  <c r="C75" i="1" l="1"/>
  <c r="E75" i="1" l="1"/>
  <c r="D75" i="1" s="1"/>
  <c r="G75" i="1" s="1"/>
  <c r="C76" i="1" l="1"/>
  <c r="E76" i="1" l="1"/>
  <c r="D76" i="1" s="1"/>
  <c r="G76" i="1" s="1"/>
  <c r="C77" i="1" l="1"/>
  <c r="E77" i="1" s="1"/>
  <c r="D77" i="1" s="1"/>
  <c r="G77" i="1" s="1"/>
  <c r="C78" i="1" l="1"/>
  <c r="E78" i="1" l="1"/>
  <c r="D78" i="1" s="1"/>
  <c r="G78" i="1" s="1"/>
  <c r="C79" i="1" l="1"/>
  <c r="E79" i="1" s="1"/>
  <c r="D79" i="1" s="1"/>
  <c r="G79" i="1" s="1"/>
  <c r="C80" i="1" l="1"/>
  <c r="E80" i="1" l="1"/>
  <c r="D80" i="1" s="1"/>
  <c r="G80" i="1" s="1"/>
  <c r="C81" i="1" l="1"/>
  <c r="E81" i="1" l="1"/>
  <c r="D81" i="1" s="1"/>
  <c r="G81" i="1" s="1"/>
  <c r="C82" i="1" l="1"/>
  <c r="E82" i="1" s="1"/>
  <c r="D82" i="1" s="1"/>
  <c r="G82" i="1" s="1"/>
  <c r="C83" i="1" l="1"/>
  <c r="E83" i="1" l="1"/>
  <c r="D83" i="1" s="1"/>
  <c r="G83" i="1" s="1"/>
  <c r="C84" i="1" l="1"/>
  <c r="E84" i="1" l="1"/>
  <c r="D84" i="1" s="1"/>
  <c r="G84" i="1" s="1"/>
  <c r="C85" i="1" l="1"/>
  <c r="E85" i="1" s="1"/>
  <c r="D85" i="1" s="1"/>
  <c r="G85" i="1" s="1"/>
  <c r="C86" i="1" l="1"/>
  <c r="E86" i="1" l="1"/>
  <c r="D86" i="1" s="1"/>
  <c r="G86" i="1" s="1"/>
  <c r="C87" i="1" l="1"/>
  <c r="E87" i="1" s="1"/>
  <c r="D87" i="1" s="1"/>
  <c r="G87" i="1" s="1"/>
  <c r="C88" i="1" l="1"/>
  <c r="E88" i="1" l="1"/>
  <c r="D88" i="1" s="1"/>
  <c r="G88" i="1" s="1"/>
  <c r="C89" i="1" l="1"/>
  <c r="E89" i="1" l="1"/>
  <c r="D89" i="1" s="1"/>
  <c r="G89" i="1" s="1"/>
  <c r="C90" i="1" l="1"/>
  <c r="E90" i="1" s="1"/>
  <c r="D90" i="1" s="1"/>
  <c r="G90" i="1" s="1"/>
  <c r="C91" i="1" l="1"/>
  <c r="E91" i="1" l="1"/>
  <c r="D91" i="1" s="1"/>
  <c r="G91" i="1" s="1"/>
  <c r="C92" i="1" l="1"/>
  <c r="E92" i="1" l="1"/>
  <c r="D92" i="1" s="1"/>
  <c r="G92" i="1" s="1"/>
  <c r="C93" i="1" l="1"/>
  <c r="E93" i="1" s="1"/>
  <c r="D93" i="1" s="1"/>
  <c r="G93" i="1" s="1"/>
  <c r="C94" i="1" l="1"/>
  <c r="E94" i="1" l="1"/>
  <c r="D94" i="1" s="1"/>
  <c r="G94" i="1" s="1"/>
  <c r="C95" i="1" l="1"/>
  <c r="E95" i="1" s="1"/>
  <c r="D95" i="1" s="1"/>
  <c r="G95" i="1" s="1"/>
  <c r="C96" i="1" l="1"/>
  <c r="E96" i="1" l="1"/>
  <c r="D96" i="1" s="1"/>
  <c r="G96" i="1" s="1"/>
  <c r="C97" i="1" l="1"/>
  <c r="E97" i="1" l="1"/>
  <c r="D97" i="1" s="1"/>
  <c r="G97" i="1" s="1"/>
  <c r="C98" i="1" l="1"/>
  <c r="E98" i="1" s="1"/>
  <c r="D98" i="1" s="1"/>
  <c r="G98" i="1" s="1"/>
  <c r="C99" i="1" l="1"/>
  <c r="E99" i="1" l="1"/>
  <c r="D99" i="1" s="1"/>
  <c r="G99" i="1" s="1"/>
  <c r="C100" i="1" l="1"/>
  <c r="E100" i="1" l="1"/>
  <c r="D100" i="1" s="1"/>
  <c r="G100" i="1" s="1"/>
  <c r="C101" i="1" l="1"/>
  <c r="E101" i="1" s="1"/>
  <c r="D101" i="1" s="1"/>
  <c r="G101" i="1" s="1"/>
  <c r="C102" i="1" l="1"/>
  <c r="E102" i="1" l="1"/>
  <c r="D102" i="1" s="1"/>
  <c r="G102" i="1" s="1"/>
  <c r="C103" i="1" l="1"/>
  <c r="E103" i="1" s="1"/>
  <c r="D103" i="1" s="1"/>
  <c r="G103" i="1" s="1"/>
  <c r="C104" i="1" l="1"/>
  <c r="E104" i="1" l="1"/>
  <c r="D104" i="1" s="1"/>
  <c r="G104" i="1" s="1"/>
  <c r="C105" i="1" l="1"/>
  <c r="E105" i="1" l="1"/>
  <c r="D105" i="1" s="1"/>
  <c r="G105" i="1" s="1"/>
  <c r="C106" i="1" l="1"/>
  <c r="E106" i="1" s="1"/>
  <c r="D106" i="1" s="1"/>
  <c r="G106" i="1" s="1"/>
  <c r="C107" i="1" l="1"/>
  <c r="E107" i="1" l="1"/>
  <c r="D107" i="1" s="1"/>
  <c r="G107" i="1" s="1"/>
  <c r="C108" i="1" l="1"/>
  <c r="E108" i="1" l="1"/>
  <c r="D108" i="1" s="1"/>
  <c r="G108" i="1" s="1"/>
  <c r="C109" i="1" l="1"/>
  <c r="E109" i="1" s="1"/>
  <c r="D109" i="1" s="1"/>
  <c r="G109" i="1" s="1"/>
  <c r="C110" i="1" l="1"/>
  <c r="E110" i="1" l="1"/>
  <c r="D110" i="1" s="1"/>
  <c r="G110" i="1" s="1"/>
  <c r="C111" i="1" l="1"/>
  <c r="E111" i="1" s="1"/>
  <c r="D111" i="1" s="1"/>
  <c r="G111" i="1" s="1"/>
  <c r="C112" i="1" l="1"/>
  <c r="E112" i="1" l="1"/>
  <c r="D112" i="1" s="1"/>
  <c r="G112" i="1" s="1"/>
  <c r="C113" i="1" l="1"/>
  <c r="E113" i="1" l="1"/>
  <c r="D113" i="1" s="1"/>
  <c r="G113" i="1" s="1"/>
  <c r="C114" i="1" l="1"/>
  <c r="E114" i="1" s="1"/>
  <c r="D114" i="1" s="1"/>
  <c r="G114" i="1" s="1"/>
  <c r="C115" i="1" l="1"/>
  <c r="E115" i="1" l="1"/>
  <c r="D115" i="1" s="1"/>
  <c r="G115" i="1" s="1"/>
  <c r="C116" i="1" l="1"/>
  <c r="E116" i="1" l="1"/>
  <c r="D116" i="1" s="1"/>
  <c r="G116" i="1" s="1"/>
  <c r="C117" i="1" l="1"/>
  <c r="E117" i="1" s="1"/>
  <c r="D117" i="1" s="1"/>
  <c r="G117" i="1" s="1"/>
  <c r="C118" i="1" l="1"/>
  <c r="E118" i="1" l="1"/>
  <c r="D118" i="1" s="1"/>
  <c r="G118" i="1" s="1"/>
  <c r="C119" i="1" l="1"/>
  <c r="E119" i="1" s="1"/>
  <c r="D119" i="1" s="1"/>
  <c r="G119" i="1" s="1"/>
  <c r="C120" i="1" l="1"/>
  <c r="E120" i="1" l="1"/>
  <c r="D120" i="1" s="1"/>
  <c r="G120" i="1" s="1"/>
  <c r="C121" i="1" l="1"/>
  <c r="E121" i="1" l="1"/>
  <c r="D121" i="1" s="1"/>
  <c r="G121" i="1" s="1"/>
  <c r="C122" i="1" l="1"/>
  <c r="E122" i="1" s="1"/>
  <c r="D122" i="1" s="1"/>
  <c r="G122" i="1" s="1"/>
  <c r="C123" i="1" l="1"/>
  <c r="E123" i="1" l="1"/>
  <c r="D123" i="1" s="1"/>
  <c r="G123" i="1" s="1"/>
  <c r="C124" i="1" l="1"/>
  <c r="E124" i="1" l="1"/>
  <c r="D124" i="1" s="1"/>
  <c r="G124" i="1" s="1"/>
  <c r="C125" i="1" l="1"/>
  <c r="E125" i="1" s="1"/>
  <c r="D125" i="1" s="1"/>
  <c r="G125" i="1" s="1"/>
  <c r="C126" i="1" l="1"/>
  <c r="E126" i="1" l="1"/>
  <c r="D126" i="1" s="1"/>
  <c r="G126" i="1" s="1"/>
  <c r="C127" i="1" l="1"/>
  <c r="I3" i="1" s="1"/>
  <c r="E127" i="1" l="1"/>
  <c r="D127" i="1" s="1"/>
  <c r="G127" i="1" s="1"/>
  <c r="C128" i="1" l="1"/>
  <c r="E128" i="1" s="1"/>
  <c r="D128" i="1" s="1"/>
  <c r="G128" i="1" s="1"/>
  <c r="C129" i="1" l="1"/>
  <c r="E129" i="1" l="1"/>
  <c r="D129" i="1" s="1"/>
  <c r="G129" i="1" s="1"/>
  <c r="C130" i="1" l="1"/>
  <c r="E130" i="1" s="1"/>
  <c r="D130" i="1" s="1"/>
  <c r="G130" i="1" s="1"/>
  <c r="C131" i="1" l="1"/>
  <c r="E131" i="1" l="1"/>
  <c r="D131" i="1" s="1"/>
  <c r="G131" i="1" s="1"/>
  <c r="C132" i="1" l="1"/>
  <c r="E132" i="1" l="1"/>
  <c r="D132" i="1" s="1"/>
  <c r="G132" i="1" s="1"/>
  <c r="C133" i="1" l="1"/>
  <c r="E133" i="1" s="1"/>
  <c r="D133" i="1" s="1"/>
  <c r="G133" i="1" s="1"/>
  <c r="C134" i="1" l="1"/>
  <c r="E134" i="1" l="1"/>
  <c r="D134" i="1" s="1"/>
  <c r="G134" i="1" s="1"/>
  <c r="C135" i="1" l="1"/>
  <c r="E135" i="1" s="1"/>
  <c r="D135" i="1" s="1"/>
  <c r="G135" i="1" s="1"/>
  <c r="C136" i="1" l="1"/>
  <c r="E136" i="1" l="1"/>
  <c r="D136" i="1" s="1"/>
  <c r="G136" i="1" s="1"/>
  <c r="C137" i="1" l="1"/>
  <c r="E137" i="1" l="1"/>
  <c r="D137" i="1" s="1"/>
  <c r="G137" i="1" s="1"/>
  <c r="C138" i="1" l="1"/>
  <c r="E138" i="1" s="1"/>
  <c r="D138" i="1" s="1"/>
  <c r="G138" i="1" s="1"/>
  <c r="C139" i="1" l="1"/>
  <c r="E139" i="1" l="1"/>
  <c r="D139" i="1" s="1"/>
  <c r="G139" i="1" s="1"/>
  <c r="C140" i="1" l="1"/>
  <c r="E140" i="1" l="1"/>
  <c r="D140" i="1" s="1"/>
  <c r="G140" i="1" s="1"/>
  <c r="C141" i="1" l="1"/>
  <c r="E141" i="1" s="1"/>
  <c r="D141" i="1" s="1"/>
  <c r="G141" i="1" s="1"/>
  <c r="C142" i="1" l="1"/>
  <c r="E142" i="1" l="1"/>
  <c r="D142" i="1" s="1"/>
  <c r="G142" i="1" s="1"/>
  <c r="C143" i="1" l="1"/>
  <c r="E143" i="1" s="1"/>
  <c r="D143" i="1" s="1"/>
  <c r="G143" i="1" s="1"/>
  <c r="C144" i="1" l="1"/>
  <c r="E144" i="1" l="1"/>
  <c r="D144" i="1" s="1"/>
  <c r="G144" i="1" s="1"/>
  <c r="C145" i="1" l="1"/>
  <c r="E145" i="1" l="1"/>
  <c r="D145" i="1" s="1"/>
  <c r="G145" i="1" s="1"/>
  <c r="C146" i="1" l="1"/>
  <c r="E146" i="1" s="1"/>
  <c r="D146" i="1" s="1"/>
  <c r="G146" i="1" s="1"/>
  <c r="C147" i="1" l="1"/>
  <c r="E147" i="1" l="1"/>
  <c r="D147" i="1" s="1"/>
  <c r="G147" i="1" s="1"/>
  <c r="C148" i="1" l="1"/>
  <c r="E148" i="1" l="1"/>
  <c r="D148" i="1" s="1"/>
  <c r="G148" i="1" s="1"/>
  <c r="C149" i="1" l="1"/>
  <c r="E149" i="1" s="1"/>
  <c r="D149" i="1" s="1"/>
  <c r="G149" i="1" s="1"/>
  <c r="C150" i="1" l="1"/>
  <c r="E150" i="1" l="1"/>
  <c r="D150" i="1" s="1"/>
  <c r="G150" i="1" s="1"/>
  <c r="C151" i="1" l="1"/>
  <c r="E151" i="1" s="1"/>
  <c r="D151" i="1" s="1"/>
  <c r="G151" i="1" s="1"/>
  <c r="C152" i="1" l="1"/>
  <c r="E152" i="1" l="1"/>
  <c r="D152" i="1" s="1"/>
  <c r="G152" i="1" s="1"/>
  <c r="C153" i="1" l="1"/>
  <c r="E153" i="1" l="1"/>
  <c r="D153" i="1" s="1"/>
  <c r="G153" i="1" s="1"/>
  <c r="C154" i="1" l="1"/>
  <c r="E154" i="1" s="1"/>
  <c r="D154" i="1" s="1"/>
  <c r="G154" i="1" s="1"/>
  <c r="C155" i="1" l="1"/>
  <c r="E155" i="1" l="1"/>
  <c r="D155" i="1" s="1"/>
  <c r="G155" i="1" s="1"/>
  <c r="C156" i="1" l="1"/>
  <c r="E156" i="1" l="1"/>
  <c r="D156" i="1" s="1"/>
  <c r="G156" i="1" s="1"/>
  <c r="C157" i="1" l="1"/>
  <c r="E157" i="1" l="1"/>
  <c r="D157" i="1" s="1"/>
  <c r="G157" i="1" s="1"/>
  <c r="C158" i="1" l="1"/>
  <c r="E158" i="1" l="1"/>
  <c r="D158" i="1" s="1"/>
  <c r="G158" i="1" s="1"/>
  <c r="C159" i="1" l="1"/>
  <c r="E159" i="1" s="1"/>
  <c r="D159" i="1" s="1"/>
  <c r="G159" i="1" s="1"/>
  <c r="C160" i="1" l="1"/>
  <c r="E160" i="1" l="1"/>
  <c r="D160" i="1" s="1"/>
  <c r="G160" i="1" s="1"/>
  <c r="C161" i="1" l="1"/>
  <c r="E161" i="1" l="1"/>
  <c r="D161" i="1" s="1"/>
  <c r="G161" i="1" s="1"/>
  <c r="C162" i="1" l="1"/>
  <c r="E162" i="1" s="1"/>
  <c r="D162" i="1" s="1"/>
  <c r="G162" i="1" s="1"/>
  <c r="C163" i="1" l="1"/>
  <c r="E163" i="1" l="1"/>
  <c r="D163" i="1" s="1"/>
  <c r="G163" i="1" s="1"/>
  <c r="C164" i="1" l="1"/>
  <c r="E164" i="1" l="1"/>
  <c r="D164" i="1" s="1"/>
  <c r="G164" i="1" s="1"/>
  <c r="C165" i="1" l="1"/>
  <c r="E165" i="1" s="1"/>
  <c r="D165" i="1" s="1"/>
  <c r="G165" i="1" s="1"/>
  <c r="C166" i="1" l="1"/>
  <c r="E166" i="1" l="1"/>
  <c r="D166" i="1" s="1"/>
  <c r="G166" i="1" s="1"/>
  <c r="C167" i="1" l="1"/>
  <c r="E167" i="1" s="1"/>
  <c r="D167" i="1" s="1"/>
  <c r="G167" i="1" s="1"/>
  <c r="C168" i="1" l="1"/>
  <c r="E168" i="1" l="1"/>
  <c r="D168" i="1" s="1"/>
  <c r="G168" i="1" s="1"/>
  <c r="C169" i="1" l="1"/>
  <c r="E169" i="1" l="1"/>
  <c r="D169" i="1" s="1"/>
  <c r="G169" i="1" s="1"/>
  <c r="C170" i="1" l="1"/>
  <c r="E170" i="1" s="1"/>
  <c r="D170" i="1" s="1"/>
  <c r="G170" i="1" s="1"/>
  <c r="C171" i="1" l="1"/>
  <c r="E171" i="1" l="1"/>
  <c r="D171" i="1" s="1"/>
  <c r="G171" i="1" s="1"/>
  <c r="C172" i="1" l="1"/>
  <c r="E172" i="1" l="1"/>
  <c r="D172" i="1" s="1"/>
  <c r="G172" i="1" s="1"/>
  <c r="C173" i="1" l="1"/>
  <c r="E173" i="1" s="1"/>
  <c r="D173" i="1" s="1"/>
  <c r="G173" i="1" s="1"/>
  <c r="C174" i="1" l="1"/>
  <c r="E174" i="1" l="1"/>
  <c r="D174" i="1" s="1"/>
  <c r="G174" i="1" s="1"/>
  <c r="C175" i="1" l="1"/>
  <c r="E175" i="1" s="1"/>
  <c r="D175" i="1" s="1"/>
  <c r="G175" i="1" s="1"/>
  <c r="C176" i="1" l="1"/>
  <c r="E176" i="1" l="1"/>
  <c r="D176" i="1" s="1"/>
  <c r="G176" i="1" s="1"/>
  <c r="C177" i="1" l="1"/>
  <c r="E177" i="1" l="1"/>
  <c r="D177" i="1" s="1"/>
  <c r="G177" i="1" s="1"/>
  <c r="C178" i="1" l="1"/>
  <c r="E178" i="1" s="1"/>
  <c r="D178" i="1" s="1"/>
  <c r="G178" i="1" s="1"/>
  <c r="C179" i="1" l="1"/>
  <c r="E179" i="1" l="1"/>
  <c r="D179" i="1" s="1"/>
  <c r="G179" i="1" s="1"/>
  <c r="C180" i="1" l="1"/>
  <c r="E180" i="1" l="1"/>
  <c r="D180" i="1" s="1"/>
  <c r="G180" i="1" s="1"/>
  <c r="C181" i="1" l="1"/>
  <c r="E181" i="1" l="1"/>
  <c r="D181" i="1" s="1"/>
  <c r="G181" i="1" s="1"/>
  <c r="C182" i="1" l="1"/>
  <c r="E182" i="1" l="1"/>
  <c r="D182" i="1" s="1"/>
  <c r="G182" i="1" s="1"/>
  <c r="C183" i="1" l="1"/>
  <c r="E183" i="1" s="1"/>
  <c r="D183" i="1" s="1"/>
  <c r="G183" i="1" s="1"/>
  <c r="C184" i="1" l="1"/>
  <c r="E184" i="1" l="1"/>
  <c r="D184" i="1" s="1"/>
  <c r="G184" i="1" s="1"/>
  <c r="C185" i="1" l="1"/>
  <c r="E185" i="1" l="1"/>
  <c r="D185" i="1" s="1"/>
  <c r="G185" i="1" s="1"/>
  <c r="C186" i="1" l="1"/>
  <c r="E186" i="1" s="1"/>
  <c r="D186" i="1" s="1"/>
  <c r="G186" i="1" s="1"/>
  <c r="C187" i="1" l="1"/>
  <c r="I4" i="1" s="1"/>
  <c r="E187" i="1" l="1"/>
  <c r="D187" i="1" s="1"/>
  <c r="G187" i="1" s="1"/>
  <c r="C188" i="1" l="1"/>
  <c r="E188" i="1" l="1"/>
  <c r="D188" i="1" l="1"/>
  <c r="G188" i="1" s="1"/>
</calcChain>
</file>

<file path=xl/comments1.xml><?xml version="1.0" encoding="utf-8"?>
<comments xmlns="http://schemas.openxmlformats.org/spreadsheetml/2006/main">
  <authors>
    <author>Denis Joos</author>
  </authors>
  <commentList>
    <comment ref="E1" authorId="0" shapeId="0">
      <text>
        <r>
          <rPr>
            <sz val="9"/>
            <color indexed="81"/>
            <rFont val="Segoe UI"/>
            <family val="2"/>
          </rPr>
          <t>Monatliche Summe aus Zinsen + Tilgung</t>
        </r>
      </text>
    </comment>
    <comment ref="C4" authorId="0" shapeId="0">
      <text>
        <r>
          <rPr>
            <sz val="9"/>
            <color indexed="81"/>
            <rFont val="Segoe UI"/>
            <charset val="1"/>
          </rPr>
          <t>Danach richtet sich die Monatliche Zahlung</t>
        </r>
      </text>
    </comment>
    <comment ref="H6" authorId="0" shapeId="0">
      <text>
        <r>
          <rPr>
            <sz val="9"/>
            <color indexed="81"/>
            <rFont val="Segoe UI"/>
            <charset val="1"/>
          </rPr>
          <t>Hier können Sondertilgungen eingetragen werden</t>
        </r>
      </text>
    </comment>
    <comment ref="A7" authorId="0" shapeId="0">
      <text>
        <r>
          <rPr>
            <sz val="9"/>
            <color indexed="81"/>
            <rFont val="Segoe UI"/>
            <family val="2"/>
          </rPr>
          <t>Erster Tag eingeben
TT.MM.JJJJ</t>
        </r>
      </text>
    </comment>
  </commentList>
</comments>
</file>

<file path=xl/sharedStrings.xml><?xml version="1.0" encoding="utf-8"?>
<sst xmlns="http://schemas.openxmlformats.org/spreadsheetml/2006/main" count="14" uniqueCount="14">
  <si>
    <t>Anfängliche Tilgung</t>
  </si>
  <si>
    <t>Zinsen</t>
  </si>
  <si>
    <t>Darlehen</t>
  </si>
  <si>
    <t>Tilgung</t>
  </si>
  <si>
    <t>Sondertilgung</t>
  </si>
  <si>
    <t>Sollzinssatz</t>
  </si>
  <si>
    <t>Monatliche Rate</t>
  </si>
  <si>
    <t>Zahlung</t>
  </si>
  <si>
    <t>Tilgung in %</t>
  </si>
  <si>
    <t>Nach 5 Jahren:</t>
  </si>
  <si>
    <t>Nach 10 Jahren:</t>
  </si>
  <si>
    <t>Nach 15 Jahren:</t>
  </si>
  <si>
    <t>Darlehen:</t>
  </si>
  <si>
    <t>Restschulden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</si>
</sst>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_-* #,##0.000\ _€_-;\-* #,##0.000\ _€_-;_-* &quot;-&quot;??\ _€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9"/>
      <color indexed="81"/>
      <name val="Segoe UI"/>
      <charset val="1"/>
    </font>
    <font>
      <sz val="9"/>
      <color indexed="81"/>
      <name val="Segoe UI"/>
      <family val="2"/>
    </font>
    <font>
      <sz val="11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E599"/>
        <bgColor indexed="64"/>
      </patternFill>
    </fill>
  </fills>
  <borders count="3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/>
    <xf numFmtId="14" fontId="2" fillId="0" borderId="0" xfId="0" applyNumberFormat="1" applyFont="1"/>
    <xf numFmtId="2" fontId="2" fillId="0" borderId="0" xfId="0" applyNumberFormat="1" applyFont="1"/>
    <xf numFmtId="3" fontId="2" fillId="0" borderId="0" xfId="0" applyNumberFormat="1" applyFont="1"/>
    <xf numFmtId="44" fontId="2" fillId="0" borderId="0" xfId="1" applyFont="1"/>
    <xf numFmtId="164" fontId="2" fillId="0" borderId="0" xfId="0" applyNumberFormat="1" applyFont="1"/>
    <xf numFmtId="1" fontId="2" fillId="0" borderId="0" xfId="0" applyNumberFormat="1" applyFont="1"/>
    <xf numFmtId="10" fontId="2" fillId="2" borderId="1" xfId="2" applyNumberFormat="1" applyFont="1" applyFill="1" applyBorder="1" applyAlignment="1">
      <alignment horizontal="right" wrapText="1"/>
    </xf>
    <xf numFmtId="0" fontId="0" fillId="0" borderId="0" xfId="0" applyFont="1"/>
    <xf numFmtId="44" fontId="2" fillId="2" borderId="1" xfId="1" applyFont="1" applyFill="1" applyBorder="1" applyAlignment="1">
      <alignment horizontal="right" wrapText="1"/>
    </xf>
    <xf numFmtId="14" fontId="2" fillId="2" borderId="1" xfId="2" applyNumberFormat="1" applyFont="1" applyFill="1" applyBorder="1" applyAlignment="1">
      <alignment horizontal="right" wrapText="1"/>
    </xf>
    <xf numFmtId="44" fontId="2" fillId="0" borderId="0" xfId="0" applyNumberFormat="1" applyFont="1"/>
    <xf numFmtId="0" fontId="2" fillId="0" borderId="0" xfId="0" applyNumberFormat="1" applyFont="1"/>
    <xf numFmtId="0" fontId="5" fillId="0" borderId="0" xfId="0" applyFont="1"/>
    <xf numFmtId="44" fontId="2" fillId="0" borderId="0" xfId="1" applyFont="1" applyAlignment="1">
      <alignment horizontal="center" vertical="center"/>
    </xf>
    <xf numFmtId="0" fontId="2" fillId="0" borderId="2" xfId="0" applyFont="1" applyBorder="1" applyAlignment="1">
      <alignment horizontal="center"/>
    </xf>
  </cellXfs>
  <cellStyles count="3">
    <cellStyle name="Prozent" xfId="2" builtinId="5"/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de-DE"/>
              <a:t>Darlehen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spPr>
            <a:ln w="349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numRef>
              <c:f>Darlehensrechner!$A$7:$A$188</c:f>
              <c:numCache>
                <c:formatCode>m/d/yyyy</c:formatCode>
                <c:ptCount val="182"/>
                <c:pt idx="0">
                  <c:v>43101</c:v>
                </c:pt>
                <c:pt idx="1">
                  <c:v>43132</c:v>
                </c:pt>
                <c:pt idx="2">
                  <c:v>43160</c:v>
                </c:pt>
                <c:pt idx="3">
                  <c:v>43191</c:v>
                </c:pt>
                <c:pt idx="4">
                  <c:v>43221</c:v>
                </c:pt>
                <c:pt idx="5">
                  <c:v>43252</c:v>
                </c:pt>
                <c:pt idx="6">
                  <c:v>43282</c:v>
                </c:pt>
                <c:pt idx="7">
                  <c:v>43313</c:v>
                </c:pt>
                <c:pt idx="8">
                  <c:v>43344</c:v>
                </c:pt>
                <c:pt idx="9">
                  <c:v>43374</c:v>
                </c:pt>
                <c:pt idx="10">
                  <c:v>43405</c:v>
                </c:pt>
                <c:pt idx="11">
                  <c:v>43435</c:v>
                </c:pt>
                <c:pt idx="12">
                  <c:v>43466</c:v>
                </c:pt>
                <c:pt idx="13">
                  <c:v>43497</c:v>
                </c:pt>
                <c:pt idx="14">
                  <c:v>43525</c:v>
                </c:pt>
                <c:pt idx="15">
                  <c:v>43556</c:v>
                </c:pt>
                <c:pt idx="16">
                  <c:v>43586</c:v>
                </c:pt>
                <c:pt idx="17">
                  <c:v>43617</c:v>
                </c:pt>
                <c:pt idx="18">
                  <c:v>43647</c:v>
                </c:pt>
                <c:pt idx="19">
                  <c:v>43678</c:v>
                </c:pt>
                <c:pt idx="20">
                  <c:v>43709</c:v>
                </c:pt>
                <c:pt idx="21">
                  <c:v>43739</c:v>
                </c:pt>
                <c:pt idx="22">
                  <c:v>43770</c:v>
                </c:pt>
                <c:pt idx="23">
                  <c:v>43800</c:v>
                </c:pt>
                <c:pt idx="24">
                  <c:v>43831</c:v>
                </c:pt>
                <c:pt idx="25">
                  <c:v>43862</c:v>
                </c:pt>
                <c:pt idx="26">
                  <c:v>43891</c:v>
                </c:pt>
                <c:pt idx="27">
                  <c:v>43922</c:v>
                </c:pt>
                <c:pt idx="28">
                  <c:v>43952</c:v>
                </c:pt>
                <c:pt idx="29">
                  <c:v>43983</c:v>
                </c:pt>
                <c:pt idx="30">
                  <c:v>44013</c:v>
                </c:pt>
                <c:pt idx="31">
                  <c:v>44044</c:v>
                </c:pt>
                <c:pt idx="32">
                  <c:v>44075</c:v>
                </c:pt>
                <c:pt idx="33">
                  <c:v>44105</c:v>
                </c:pt>
                <c:pt idx="34">
                  <c:v>44136</c:v>
                </c:pt>
                <c:pt idx="35">
                  <c:v>44166</c:v>
                </c:pt>
                <c:pt idx="36">
                  <c:v>44197</c:v>
                </c:pt>
                <c:pt idx="37">
                  <c:v>44228</c:v>
                </c:pt>
                <c:pt idx="38">
                  <c:v>44256</c:v>
                </c:pt>
                <c:pt idx="39">
                  <c:v>44287</c:v>
                </c:pt>
                <c:pt idx="40">
                  <c:v>44317</c:v>
                </c:pt>
                <c:pt idx="41">
                  <c:v>44348</c:v>
                </c:pt>
                <c:pt idx="42">
                  <c:v>44378</c:v>
                </c:pt>
                <c:pt idx="43">
                  <c:v>44409</c:v>
                </c:pt>
                <c:pt idx="44">
                  <c:v>44440</c:v>
                </c:pt>
                <c:pt idx="45">
                  <c:v>44470</c:v>
                </c:pt>
                <c:pt idx="46">
                  <c:v>44501</c:v>
                </c:pt>
                <c:pt idx="47">
                  <c:v>44531</c:v>
                </c:pt>
                <c:pt idx="48">
                  <c:v>44562</c:v>
                </c:pt>
                <c:pt idx="49">
                  <c:v>44593</c:v>
                </c:pt>
                <c:pt idx="50">
                  <c:v>44621</c:v>
                </c:pt>
                <c:pt idx="51">
                  <c:v>44652</c:v>
                </c:pt>
                <c:pt idx="52">
                  <c:v>44682</c:v>
                </c:pt>
                <c:pt idx="53">
                  <c:v>44713</c:v>
                </c:pt>
                <c:pt idx="54">
                  <c:v>44743</c:v>
                </c:pt>
                <c:pt idx="55">
                  <c:v>44774</c:v>
                </c:pt>
                <c:pt idx="56">
                  <c:v>44805</c:v>
                </c:pt>
                <c:pt idx="57">
                  <c:v>44835</c:v>
                </c:pt>
                <c:pt idx="58">
                  <c:v>44866</c:v>
                </c:pt>
                <c:pt idx="59">
                  <c:v>44896</c:v>
                </c:pt>
                <c:pt idx="60">
                  <c:v>44927</c:v>
                </c:pt>
                <c:pt idx="61">
                  <c:v>44958</c:v>
                </c:pt>
                <c:pt idx="62">
                  <c:v>44986</c:v>
                </c:pt>
                <c:pt idx="63">
                  <c:v>45017</c:v>
                </c:pt>
                <c:pt idx="64">
                  <c:v>45047</c:v>
                </c:pt>
                <c:pt idx="65">
                  <c:v>45078</c:v>
                </c:pt>
                <c:pt idx="66">
                  <c:v>45108</c:v>
                </c:pt>
                <c:pt idx="67">
                  <c:v>45139</c:v>
                </c:pt>
                <c:pt idx="68">
                  <c:v>45170</c:v>
                </c:pt>
                <c:pt idx="69">
                  <c:v>45200</c:v>
                </c:pt>
                <c:pt idx="70">
                  <c:v>45231</c:v>
                </c:pt>
                <c:pt idx="71">
                  <c:v>45261</c:v>
                </c:pt>
                <c:pt idx="72">
                  <c:v>45292</c:v>
                </c:pt>
                <c:pt idx="73">
                  <c:v>45323</c:v>
                </c:pt>
                <c:pt idx="74">
                  <c:v>45352</c:v>
                </c:pt>
                <c:pt idx="75">
                  <c:v>45383</c:v>
                </c:pt>
                <c:pt idx="76">
                  <c:v>45413</c:v>
                </c:pt>
                <c:pt idx="77">
                  <c:v>45444</c:v>
                </c:pt>
                <c:pt idx="78">
                  <c:v>45474</c:v>
                </c:pt>
                <c:pt idx="79">
                  <c:v>45505</c:v>
                </c:pt>
                <c:pt idx="80">
                  <c:v>45536</c:v>
                </c:pt>
                <c:pt idx="81">
                  <c:v>45566</c:v>
                </c:pt>
                <c:pt idx="82">
                  <c:v>45597</c:v>
                </c:pt>
                <c:pt idx="83">
                  <c:v>45627</c:v>
                </c:pt>
                <c:pt idx="84">
                  <c:v>45658</c:v>
                </c:pt>
                <c:pt idx="85">
                  <c:v>45689</c:v>
                </c:pt>
                <c:pt idx="86">
                  <c:v>45717</c:v>
                </c:pt>
                <c:pt idx="87">
                  <c:v>45748</c:v>
                </c:pt>
                <c:pt idx="88">
                  <c:v>45778</c:v>
                </c:pt>
                <c:pt idx="89">
                  <c:v>45809</c:v>
                </c:pt>
                <c:pt idx="90">
                  <c:v>45839</c:v>
                </c:pt>
                <c:pt idx="91">
                  <c:v>45870</c:v>
                </c:pt>
                <c:pt idx="92">
                  <c:v>45901</c:v>
                </c:pt>
                <c:pt idx="93">
                  <c:v>45931</c:v>
                </c:pt>
                <c:pt idx="94">
                  <c:v>45962</c:v>
                </c:pt>
                <c:pt idx="95">
                  <c:v>45992</c:v>
                </c:pt>
                <c:pt idx="96">
                  <c:v>46023</c:v>
                </c:pt>
                <c:pt idx="97">
                  <c:v>46054</c:v>
                </c:pt>
                <c:pt idx="98">
                  <c:v>46082</c:v>
                </c:pt>
                <c:pt idx="99">
                  <c:v>46113</c:v>
                </c:pt>
                <c:pt idx="100">
                  <c:v>46143</c:v>
                </c:pt>
                <c:pt idx="101">
                  <c:v>46174</c:v>
                </c:pt>
                <c:pt idx="102">
                  <c:v>46204</c:v>
                </c:pt>
                <c:pt idx="103">
                  <c:v>46235</c:v>
                </c:pt>
                <c:pt idx="104">
                  <c:v>46266</c:v>
                </c:pt>
                <c:pt idx="105">
                  <c:v>46296</c:v>
                </c:pt>
                <c:pt idx="106">
                  <c:v>46327</c:v>
                </c:pt>
                <c:pt idx="107">
                  <c:v>46357</c:v>
                </c:pt>
                <c:pt idx="108">
                  <c:v>46388</c:v>
                </c:pt>
                <c:pt idx="109">
                  <c:v>46419</c:v>
                </c:pt>
                <c:pt idx="110">
                  <c:v>46447</c:v>
                </c:pt>
                <c:pt idx="111">
                  <c:v>46478</c:v>
                </c:pt>
                <c:pt idx="112">
                  <c:v>46508</c:v>
                </c:pt>
                <c:pt idx="113">
                  <c:v>46539</c:v>
                </c:pt>
                <c:pt idx="114">
                  <c:v>46569</c:v>
                </c:pt>
                <c:pt idx="115">
                  <c:v>46600</c:v>
                </c:pt>
                <c:pt idx="116">
                  <c:v>46631</c:v>
                </c:pt>
                <c:pt idx="117">
                  <c:v>46661</c:v>
                </c:pt>
                <c:pt idx="118">
                  <c:v>46692</c:v>
                </c:pt>
                <c:pt idx="119">
                  <c:v>46722</c:v>
                </c:pt>
                <c:pt idx="120">
                  <c:v>46753</c:v>
                </c:pt>
                <c:pt idx="121">
                  <c:v>46784</c:v>
                </c:pt>
                <c:pt idx="122">
                  <c:v>46813</c:v>
                </c:pt>
                <c:pt idx="123">
                  <c:v>46844</c:v>
                </c:pt>
                <c:pt idx="124">
                  <c:v>46874</c:v>
                </c:pt>
                <c:pt idx="125">
                  <c:v>46905</c:v>
                </c:pt>
                <c:pt idx="126">
                  <c:v>46935</c:v>
                </c:pt>
                <c:pt idx="127">
                  <c:v>46966</c:v>
                </c:pt>
                <c:pt idx="128">
                  <c:v>46997</c:v>
                </c:pt>
                <c:pt idx="129">
                  <c:v>47027</c:v>
                </c:pt>
                <c:pt idx="130">
                  <c:v>47058</c:v>
                </c:pt>
                <c:pt idx="131">
                  <c:v>47088</c:v>
                </c:pt>
                <c:pt idx="132">
                  <c:v>47119</c:v>
                </c:pt>
                <c:pt idx="133">
                  <c:v>47150</c:v>
                </c:pt>
                <c:pt idx="134">
                  <c:v>47178</c:v>
                </c:pt>
                <c:pt idx="135">
                  <c:v>47209</c:v>
                </c:pt>
                <c:pt idx="136">
                  <c:v>47239</c:v>
                </c:pt>
                <c:pt idx="137">
                  <c:v>47270</c:v>
                </c:pt>
                <c:pt idx="138">
                  <c:v>47300</c:v>
                </c:pt>
                <c:pt idx="139">
                  <c:v>47331</c:v>
                </c:pt>
                <c:pt idx="140">
                  <c:v>47362</c:v>
                </c:pt>
                <c:pt idx="141">
                  <c:v>47392</c:v>
                </c:pt>
                <c:pt idx="142">
                  <c:v>47423</c:v>
                </c:pt>
                <c:pt idx="143">
                  <c:v>47453</c:v>
                </c:pt>
                <c:pt idx="144">
                  <c:v>47484</c:v>
                </c:pt>
                <c:pt idx="145">
                  <c:v>47515</c:v>
                </c:pt>
                <c:pt idx="146">
                  <c:v>47543</c:v>
                </c:pt>
                <c:pt idx="147">
                  <c:v>47574</c:v>
                </c:pt>
                <c:pt idx="148">
                  <c:v>47604</c:v>
                </c:pt>
                <c:pt idx="149">
                  <c:v>47635</c:v>
                </c:pt>
                <c:pt idx="150">
                  <c:v>47665</c:v>
                </c:pt>
                <c:pt idx="151">
                  <c:v>47696</c:v>
                </c:pt>
                <c:pt idx="152">
                  <c:v>47727</c:v>
                </c:pt>
                <c:pt idx="153">
                  <c:v>47757</c:v>
                </c:pt>
                <c:pt idx="154">
                  <c:v>47788</c:v>
                </c:pt>
                <c:pt idx="155">
                  <c:v>47818</c:v>
                </c:pt>
                <c:pt idx="156">
                  <c:v>47849</c:v>
                </c:pt>
                <c:pt idx="157">
                  <c:v>47880</c:v>
                </c:pt>
                <c:pt idx="158">
                  <c:v>47908</c:v>
                </c:pt>
                <c:pt idx="159">
                  <c:v>47939</c:v>
                </c:pt>
                <c:pt idx="160">
                  <c:v>47969</c:v>
                </c:pt>
                <c:pt idx="161">
                  <c:v>48000</c:v>
                </c:pt>
                <c:pt idx="162">
                  <c:v>48030</c:v>
                </c:pt>
                <c:pt idx="163">
                  <c:v>48061</c:v>
                </c:pt>
                <c:pt idx="164">
                  <c:v>48092</c:v>
                </c:pt>
                <c:pt idx="165">
                  <c:v>48122</c:v>
                </c:pt>
                <c:pt idx="166">
                  <c:v>48153</c:v>
                </c:pt>
                <c:pt idx="167">
                  <c:v>48183</c:v>
                </c:pt>
                <c:pt idx="168">
                  <c:v>48214</c:v>
                </c:pt>
                <c:pt idx="169">
                  <c:v>48245</c:v>
                </c:pt>
                <c:pt idx="170">
                  <c:v>48274</c:v>
                </c:pt>
                <c:pt idx="171">
                  <c:v>48305</c:v>
                </c:pt>
                <c:pt idx="172">
                  <c:v>48335</c:v>
                </c:pt>
                <c:pt idx="173">
                  <c:v>48366</c:v>
                </c:pt>
                <c:pt idx="174">
                  <c:v>48396</c:v>
                </c:pt>
                <c:pt idx="175">
                  <c:v>48427</c:v>
                </c:pt>
                <c:pt idx="176">
                  <c:v>48458</c:v>
                </c:pt>
                <c:pt idx="177">
                  <c:v>48488</c:v>
                </c:pt>
                <c:pt idx="178">
                  <c:v>48519</c:v>
                </c:pt>
                <c:pt idx="179">
                  <c:v>48549</c:v>
                </c:pt>
                <c:pt idx="180">
                  <c:v>48580</c:v>
                </c:pt>
                <c:pt idx="181">
                  <c:v>48611</c:v>
                </c:pt>
              </c:numCache>
            </c:numRef>
          </c:cat>
          <c:val>
            <c:numRef>
              <c:f>Darlehensrechner!$C$7:$C$188</c:f>
              <c:numCache>
                <c:formatCode>_("€"* #,##0.00_);_("€"* \(#,##0.00\);_("€"* "-"??_);_(@_)</c:formatCode>
                <c:ptCount val="182"/>
                <c:pt idx="0">
                  <c:v>100000</c:v>
                </c:pt>
                <c:pt idx="1">
                  <c:v>99833.33666666667</c:v>
                </c:pt>
                <c:pt idx="2">
                  <c:v>99666.391394527775</c:v>
                </c:pt>
                <c:pt idx="3">
                  <c:v>99499.163706636857</c:v>
                </c:pt>
                <c:pt idx="4">
                  <c:v>99331.653125240584</c:v>
                </c:pt>
                <c:pt idx="5">
                  <c:v>99163.859171777454</c:v>
                </c:pt>
                <c:pt idx="6">
                  <c:v>98995.781366876385</c:v>
                </c:pt>
                <c:pt idx="7">
                  <c:v>98827.419230355357</c:v>
                </c:pt>
                <c:pt idx="8">
                  <c:v>98658.772281220037</c:v>
                </c:pt>
                <c:pt idx="9">
                  <c:v>98489.840037662434</c:v>
                </c:pt>
                <c:pt idx="10">
                  <c:v>98320.622017059475</c:v>
                </c:pt>
                <c:pt idx="11">
                  <c:v>98151.117735971668</c:v>
                </c:pt>
                <c:pt idx="12">
                  <c:v>97981.326710141686</c:v>
                </c:pt>
                <c:pt idx="13">
                  <c:v>97811.248454493005</c:v>
                </c:pt>
                <c:pt idx="14">
                  <c:v>97640.882483128516</c:v>
                </c:pt>
                <c:pt idx="15">
                  <c:v>97470.228309329148</c:v>
                </c:pt>
                <c:pt idx="16">
                  <c:v>97299.285445552436</c:v>
                </c:pt>
                <c:pt idx="17">
                  <c:v>97128.053403431157</c:v>
                </c:pt>
                <c:pt idx="18">
                  <c:v>96956.531693771962</c:v>
                </c:pt>
                <c:pt idx="19">
                  <c:v>96784.719826553919</c:v>
                </c:pt>
                <c:pt idx="20">
                  <c:v>96612.617310927177</c:v>
                </c:pt>
                <c:pt idx="21">
                  <c:v>96440.223655211492</c:v>
                </c:pt>
                <c:pt idx="22">
                  <c:v>96267.538366894893</c:v>
                </c:pt>
                <c:pt idx="23">
                  <c:v>96094.560952632222</c:v>
                </c:pt>
                <c:pt idx="24">
                  <c:v>95921.290918243758</c:v>
                </c:pt>
                <c:pt idx="25">
                  <c:v>95747.727768713783</c:v>
                </c:pt>
                <c:pt idx="26">
                  <c:v>95573.871008189191</c:v>
                </c:pt>
                <c:pt idx="27">
                  <c:v>95399.720139978046</c:v>
                </c:pt>
                <c:pt idx="28">
                  <c:v>95225.274666548183</c:v>
                </c:pt>
                <c:pt idx="29">
                  <c:v>95050.534089525754</c:v>
                </c:pt>
                <c:pt idx="30">
                  <c:v>94875.497909693862</c:v>
                </c:pt>
                <c:pt idx="31">
                  <c:v>94700.165626991089</c:v>
                </c:pt>
                <c:pt idx="32">
                  <c:v>94524.536740510084</c:v>
                </c:pt>
                <c:pt idx="33">
                  <c:v>94348.61074849611</c:v>
                </c:pt>
                <c:pt idx="34">
                  <c:v>94172.387148345646</c:v>
                </c:pt>
                <c:pt idx="35">
                  <c:v>93995.86543660493</c:v>
                </c:pt>
                <c:pt idx="36">
                  <c:v>93819.045108968523</c:v>
                </c:pt>
                <c:pt idx="37">
                  <c:v>93641.925660277862</c:v>
                </c:pt>
                <c:pt idx="38">
                  <c:v>93464.506584519826</c:v>
                </c:pt>
                <c:pt idx="39">
                  <c:v>93286.787374825304</c:v>
                </c:pt>
                <c:pt idx="40">
                  <c:v>93108.767523467715</c:v>
                </c:pt>
                <c:pt idx="41">
                  <c:v>92930.446521861581</c:v>
                </c:pt>
                <c:pt idx="42">
                  <c:v>92751.823860561068</c:v>
                </c:pt>
                <c:pt idx="43">
                  <c:v>92572.899029258522</c:v>
                </c:pt>
                <c:pt idx="44">
                  <c:v>92393.671516783012</c:v>
                </c:pt>
                <c:pt idx="45">
                  <c:v>92214.1408110989</c:v>
                </c:pt>
                <c:pt idx="46">
                  <c:v>92034.306399304347</c:v>
                </c:pt>
                <c:pt idx="47">
                  <c:v>91854.167767629842</c:v>
                </c:pt>
                <c:pt idx="48">
                  <c:v>91673.724401436746</c:v>
                </c:pt>
                <c:pt idx="49">
                  <c:v>91492.975785215836</c:v>
                </c:pt>
                <c:pt idx="50">
                  <c:v>91311.921402585824</c:v>
                </c:pt>
                <c:pt idx="51">
                  <c:v>91130.560736291867</c:v>
                </c:pt>
                <c:pt idx="52">
                  <c:v>90948.89326820409</c:v>
                </c:pt>
                <c:pt idx="53">
                  <c:v>90766.91847931614</c:v>
                </c:pt>
                <c:pt idx="54">
                  <c:v>90584.635849743645</c:v>
                </c:pt>
                <c:pt idx="55">
                  <c:v>90402.044858722787</c:v>
                </c:pt>
                <c:pt idx="56">
                  <c:v>90219.144984608793</c:v>
                </c:pt>
                <c:pt idx="57">
                  <c:v>90035.935704874428</c:v>
                </c:pt>
                <c:pt idx="58">
                  <c:v>89852.416496108504</c:v>
                </c:pt>
                <c:pt idx="59">
                  <c:v>89668.586834014422</c:v>
                </c:pt>
                <c:pt idx="60">
                  <c:v>89484.446193408628</c:v>
                </c:pt>
                <c:pt idx="61">
                  <c:v>89299.994048219145</c:v>
                </c:pt>
                <c:pt idx="62">
                  <c:v>89115.229871484044</c:v>
                </c:pt>
                <c:pt idx="63">
                  <c:v>88930.153135349974</c:v>
                </c:pt>
                <c:pt idx="64">
                  <c:v>88744.763311070608</c:v>
                </c:pt>
                <c:pt idx="65">
                  <c:v>88559.05986900517</c:v>
                </c:pt>
                <c:pt idx="66">
                  <c:v>88373.042278616907</c:v>
                </c:pt>
                <c:pt idx="67">
                  <c:v>88186.710008471564</c:v>
                </c:pt>
                <c:pt idx="68">
                  <c:v>88000.062526235895</c:v>
                </c:pt>
                <c:pt idx="69">
                  <c:v>87813.099298676112</c:v>
                </c:pt>
                <c:pt idx="70">
                  <c:v>87625.819791656366</c:v>
                </c:pt>
                <c:pt idx="71">
                  <c:v>87438.223470137251</c:v>
                </c:pt>
                <c:pt idx="72">
                  <c:v>87250.309798174232</c:v>
                </c:pt>
                <c:pt idx="73">
                  <c:v>87062.078238916147</c:v>
                </c:pt>
                <c:pt idx="74">
                  <c:v>86873.528254603647</c:v>
                </c:pt>
                <c:pt idx="75">
                  <c:v>86684.659306567686</c:v>
                </c:pt>
                <c:pt idx="76">
                  <c:v>86495.470855227963</c:v>
                </c:pt>
                <c:pt idx="77">
                  <c:v>86305.962360091391</c:v>
                </c:pt>
                <c:pt idx="78">
                  <c:v>86116.133279750546</c:v>
                </c:pt>
                <c:pt idx="79">
                  <c:v>85925.983071882118</c:v>
                </c:pt>
                <c:pt idx="80">
                  <c:v>85735.511193245387</c:v>
                </c:pt>
                <c:pt idx="81">
                  <c:v>85544.717099680624</c:v>
                </c:pt>
                <c:pt idx="82">
                  <c:v>85353.600246107584</c:v>
                </c:pt>
                <c:pt idx="83">
                  <c:v>85162.160086523916</c:v>
                </c:pt>
                <c:pt idx="84">
                  <c:v>84970.396074003613</c:v>
                </c:pt>
                <c:pt idx="85">
                  <c:v>84778.307660695471</c:v>
                </c:pt>
                <c:pt idx="86">
                  <c:v>84585.894297821476</c:v>
                </c:pt>
                <c:pt idx="87">
                  <c:v>84393.155435675289</c:v>
                </c:pt>
                <c:pt idx="88">
                  <c:v>84200.090523620645</c:v>
                </c:pt>
                <c:pt idx="89">
                  <c:v>84006.699010089767</c:v>
                </c:pt>
                <c:pt idx="90">
                  <c:v>83812.980342581839</c:v>
                </c:pt>
                <c:pt idx="91">
                  <c:v>83618.933967661374</c:v>
                </c:pt>
                <c:pt idx="92">
                  <c:v>83424.559330956661</c:v>
                </c:pt>
                <c:pt idx="93">
                  <c:v>83229.855877158203</c:v>
                </c:pt>
                <c:pt idx="94">
                  <c:v>83034.823050017061</c:v>
                </c:pt>
                <c:pt idx="95">
                  <c:v>82839.460292343341</c:v>
                </c:pt>
                <c:pt idx="96">
                  <c:v>82643.767046004548</c:v>
                </c:pt>
                <c:pt idx="97">
                  <c:v>82447.742751924045</c:v>
                </c:pt>
                <c:pt idx="98">
                  <c:v>82251.386850079376</c:v>
                </c:pt>
                <c:pt idx="99">
                  <c:v>82054.698779500759</c:v>
                </c:pt>
                <c:pt idx="100">
                  <c:v>81857.677978269421</c:v>
                </c:pt>
                <c:pt idx="101">
                  <c:v>81660.323883515986</c:v>
                </c:pt>
                <c:pt idx="102">
                  <c:v>81462.635931418932</c:v>
                </c:pt>
                <c:pt idx="103">
                  <c:v>81264.613557202916</c:v>
                </c:pt>
                <c:pt idx="104">
                  <c:v>81066.25619513719</c:v>
                </c:pt>
                <c:pt idx="105">
                  <c:v>80867.563278533969</c:v>
                </c:pt>
                <c:pt idx="106">
                  <c:v>80668.534239746819</c:v>
                </c:pt>
                <c:pt idx="107">
                  <c:v>80469.168510169053</c:v>
                </c:pt>
                <c:pt idx="108">
                  <c:v>80269.465520232086</c:v>
                </c:pt>
                <c:pt idx="109">
                  <c:v>80069.424699403811</c:v>
                </c:pt>
                <c:pt idx="110">
                  <c:v>79869.045476186962</c:v>
                </c:pt>
                <c:pt idx="111">
                  <c:v>79668.327278117518</c:v>
                </c:pt>
                <c:pt idx="112">
                  <c:v>79467.269531762999</c:v>
                </c:pt>
                <c:pt idx="113">
                  <c:v>79265.871662720892</c:v>
                </c:pt>
                <c:pt idx="114">
                  <c:v>79064.133095616999</c:v>
                </c:pt>
                <c:pt idx="115">
                  <c:v>78862.053254103754</c:v>
                </c:pt>
                <c:pt idx="116">
                  <c:v>78659.631560858616</c:v>
                </c:pt>
                <c:pt idx="117">
                  <c:v>78456.867437582405</c:v>
                </c:pt>
                <c:pt idx="118">
                  <c:v>78253.760304997646</c:v>
                </c:pt>
                <c:pt idx="119">
                  <c:v>78050.309582846938</c:v>
                </c:pt>
                <c:pt idx="120">
                  <c:v>77846.51468989125</c:v>
                </c:pt>
                <c:pt idx="121">
                  <c:v>77642.375043908309</c:v>
                </c:pt>
                <c:pt idx="122">
                  <c:v>77437.890061690923</c:v>
                </c:pt>
                <c:pt idx="123">
                  <c:v>77233.059159045282</c:v>
                </c:pt>
                <c:pt idx="124">
                  <c:v>77027.88175078934</c:v>
                </c:pt>
                <c:pt idx="125">
                  <c:v>76822.357250751098</c:v>
                </c:pt>
                <c:pt idx="126">
                  <c:v>76616.485071766947</c:v>
                </c:pt>
                <c:pt idx="127">
                  <c:v>76410.264625680022</c:v>
                </c:pt>
                <c:pt idx="128">
                  <c:v>76203.69532333847</c:v>
                </c:pt>
                <c:pt idx="129">
                  <c:v>75996.77657459378</c:v>
                </c:pt>
                <c:pt idx="130">
                  <c:v>75789.507788299132</c:v>
                </c:pt>
                <c:pt idx="131">
                  <c:v>75581.888372307672</c:v>
                </c:pt>
                <c:pt idx="132">
                  <c:v>75373.917733470822</c:v>
                </c:pt>
                <c:pt idx="133">
                  <c:v>75165.595277636603</c:v>
                </c:pt>
                <c:pt idx="134">
                  <c:v>74956.920409647937</c:v>
                </c:pt>
                <c:pt idx="135">
                  <c:v>74747.892533340928</c:v>
                </c:pt>
                <c:pt idx="136">
                  <c:v>74538.511051543159</c:v>
                </c:pt>
                <c:pt idx="137">
                  <c:v>74328.775366072019</c:v>
                </c:pt>
                <c:pt idx="138">
                  <c:v>74118.684877732958</c:v>
                </c:pt>
                <c:pt idx="139">
                  <c:v>73908.238986317796</c:v>
                </c:pt>
                <c:pt idx="140">
                  <c:v>73697.43709060298</c:v>
                </c:pt>
                <c:pt idx="141">
                  <c:v>73486.278588347923</c:v>
                </c:pt>
                <c:pt idx="142">
                  <c:v>73274.762876293215</c:v>
                </c:pt>
                <c:pt idx="143">
                  <c:v>73062.889350158948</c:v>
                </c:pt>
                <c:pt idx="144">
                  <c:v>72850.657404642974</c:v>
                </c:pt>
                <c:pt idx="145">
                  <c:v>72638.066433419168</c:v>
                </c:pt>
                <c:pt idx="146">
                  <c:v>72425.115829135699</c:v>
                </c:pt>
                <c:pt idx="147">
                  <c:v>72211.804983413327</c:v>
                </c:pt>
                <c:pt idx="148">
                  <c:v>71998.1332868436</c:v>
                </c:pt>
                <c:pt idx="149">
                  <c:v>71784.100128987178</c:v>
                </c:pt>
                <c:pt idx="150">
                  <c:v>71569.704898372045</c:v>
                </c:pt>
                <c:pt idx="151">
                  <c:v>71354.946982491791</c:v>
                </c:pt>
                <c:pt idx="152">
                  <c:v>71139.825767803835</c:v>
                </c:pt>
                <c:pt idx="153">
                  <c:v>70924.340639727699</c:v>
                </c:pt>
                <c:pt idx="154">
                  <c:v>70708.490982643241</c:v>
                </c:pt>
                <c:pt idx="155">
                  <c:v>70492.276179888882</c:v>
                </c:pt>
                <c:pt idx="156">
                  <c:v>70275.695613759861</c:v>
                </c:pt>
                <c:pt idx="157">
                  <c:v>70058.748665506471</c:v>
                </c:pt>
                <c:pt idx="158">
                  <c:v>69841.434715332289</c:v>
                </c:pt>
                <c:pt idx="159">
                  <c:v>69623.753142392394</c:v>
                </c:pt>
                <c:pt idx="160">
                  <c:v>69405.703324791612</c:v>
                </c:pt>
                <c:pt idx="161">
                  <c:v>69187.284639582722</c:v>
                </c:pt>
                <c:pt idx="162">
                  <c:v>68968.496462764684</c:v>
                </c:pt>
                <c:pt idx="163">
                  <c:v>68749.338169280862</c:v>
                </c:pt>
                <c:pt idx="164">
                  <c:v>68529.809133017232</c:v>
                </c:pt>
                <c:pt idx="165">
                  <c:v>68309.908726800582</c:v>
                </c:pt>
                <c:pt idx="166">
                  <c:v>68089.636322396749</c:v>
                </c:pt>
                <c:pt idx="167">
                  <c:v>67868.991290508799</c:v>
                </c:pt>
                <c:pt idx="168">
                  <c:v>67647.973000775237</c:v>
                </c:pt>
                <c:pt idx="169">
                  <c:v>67426.580821768221</c:v>
                </c:pt>
                <c:pt idx="170">
                  <c:v>67204.814120991708</c:v>
                </c:pt>
                <c:pt idx="171">
                  <c:v>66982.672264879715</c:v>
                </c:pt>
                <c:pt idx="172">
                  <c:v>66760.154618794477</c:v>
                </c:pt>
                <c:pt idx="173">
                  <c:v>66537.260547024605</c:v>
                </c:pt>
                <c:pt idx="174">
                  <c:v>66313.989412783325</c:v>
                </c:pt>
                <c:pt idx="175">
                  <c:v>66090.340578206611</c:v>
                </c:pt>
                <c:pt idx="176">
                  <c:v>65866.313404351415</c:v>
                </c:pt>
                <c:pt idx="177">
                  <c:v>65641.90725119377</c:v>
                </c:pt>
                <c:pt idx="178">
                  <c:v>65417.121477627043</c:v>
                </c:pt>
                <c:pt idx="179">
                  <c:v>65191.955441460028</c:v>
                </c:pt>
                <c:pt idx="180">
                  <c:v>64966.408499415164</c:v>
                </c:pt>
                <c:pt idx="181">
                  <c:v>64740.480007126673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62526144"/>
        <c:axId val="662529952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spPr>
                  <a:ln w="34925" cap="rnd">
                    <a:solidFill>
                      <a:schemeClr val="accent1"/>
                    </a:solidFill>
                    <a:round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marker>
                  <c:symbol val="none"/>
                </c:marker>
                <c:cat>
                  <c:numRef>
                    <c:extLst>
                      <c:ext uri="{02D57815-91ED-43cb-92C2-25804820EDAC}">
                        <c15:formulaRef>
                          <c15:sqref>Darlehensrechner!$A$7:$A$188</c15:sqref>
                        </c15:formulaRef>
                      </c:ext>
                    </c:extLst>
                    <c:numCache>
                      <c:formatCode>m/d/yyyy</c:formatCode>
                      <c:ptCount val="182"/>
                      <c:pt idx="0">
                        <c:v>43101</c:v>
                      </c:pt>
                      <c:pt idx="1">
                        <c:v>43132</c:v>
                      </c:pt>
                      <c:pt idx="2">
                        <c:v>43160</c:v>
                      </c:pt>
                      <c:pt idx="3">
                        <c:v>43191</c:v>
                      </c:pt>
                      <c:pt idx="4">
                        <c:v>43221</c:v>
                      </c:pt>
                      <c:pt idx="5">
                        <c:v>43252</c:v>
                      </c:pt>
                      <c:pt idx="6">
                        <c:v>43282</c:v>
                      </c:pt>
                      <c:pt idx="7">
                        <c:v>43313</c:v>
                      </c:pt>
                      <c:pt idx="8">
                        <c:v>43344</c:v>
                      </c:pt>
                      <c:pt idx="9">
                        <c:v>43374</c:v>
                      </c:pt>
                      <c:pt idx="10">
                        <c:v>43405</c:v>
                      </c:pt>
                      <c:pt idx="11">
                        <c:v>43435</c:v>
                      </c:pt>
                      <c:pt idx="12">
                        <c:v>43466</c:v>
                      </c:pt>
                      <c:pt idx="13">
                        <c:v>43497</c:v>
                      </c:pt>
                      <c:pt idx="14">
                        <c:v>43525</c:v>
                      </c:pt>
                      <c:pt idx="15">
                        <c:v>43556</c:v>
                      </c:pt>
                      <c:pt idx="16">
                        <c:v>43586</c:v>
                      </c:pt>
                      <c:pt idx="17">
                        <c:v>43617</c:v>
                      </c:pt>
                      <c:pt idx="18">
                        <c:v>43647</c:v>
                      </c:pt>
                      <c:pt idx="19">
                        <c:v>43678</c:v>
                      </c:pt>
                      <c:pt idx="20">
                        <c:v>43709</c:v>
                      </c:pt>
                      <c:pt idx="21">
                        <c:v>43739</c:v>
                      </c:pt>
                      <c:pt idx="22">
                        <c:v>43770</c:v>
                      </c:pt>
                      <c:pt idx="23">
                        <c:v>43800</c:v>
                      </c:pt>
                      <c:pt idx="24">
                        <c:v>43831</c:v>
                      </c:pt>
                      <c:pt idx="25">
                        <c:v>43862</c:v>
                      </c:pt>
                      <c:pt idx="26">
                        <c:v>43891</c:v>
                      </c:pt>
                      <c:pt idx="27">
                        <c:v>43922</c:v>
                      </c:pt>
                      <c:pt idx="28">
                        <c:v>43952</c:v>
                      </c:pt>
                      <c:pt idx="29">
                        <c:v>43983</c:v>
                      </c:pt>
                      <c:pt idx="30">
                        <c:v>44013</c:v>
                      </c:pt>
                      <c:pt idx="31">
                        <c:v>44044</c:v>
                      </c:pt>
                      <c:pt idx="32">
                        <c:v>44075</c:v>
                      </c:pt>
                      <c:pt idx="33">
                        <c:v>44105</c:v>
                      </c:pt>
                      <c:pt idx="34">
                        <c:v>44136</c:v>
                      </c:pt>
                      <c:pt idx="35">
                        <c:v>44166</c:v>
                      </c:pt>
                      <c:pt idx="36">
                        <c:v>44197</c:v>
                      </c:pt>
                      <c:pt idx="37">
                        <c:v>44228</c:v>
                      </c:pt>
                      <c:pt idx="38">
                        <c:v>44256</c:v>
                      </c:pt>
                      <c:pt idx="39">
                        <c:v>44287</c:v>
                      </c:pt>
                      <c:pt idx="40">
                        <c:v>44317</c:v>
                      </c:pt>
                      <c:pt idx="41">
                        <c:v>44348</c:v>
                      </c:pt>
                      <c:pt idx="42">
                        <c:v>44378</c:v>
                      </c:pt>
                      <c:pt idx="43">
                        <c:v>44409</c:v>
                      </c:pt>
                      <c:pt idx="44">
                        <c:v>44440</c:v>
                      </c:pt>
                      <c:pt idx="45">
                        <c:v>44470</c:v>
                      </c:pt>
                      <c:pt idx="46">
                        <c:v>44501</c:v>
                      </c:pt>
                      <c:pt idx="47">
                        <c:v>44531</c:v>
                      </c:pt>
                      <c:pt idx="48">
                        <c:v>44562</c:v>
                      </c:pt>
                      <c:pt idx="49">
                        <c:v>44593</c:v>
                      </c:pt>
                      <c:pt idx="50">
                        <c:v>44621</c:v>
                      </c:pt>
                      <c:pt idx="51">
                        <c:v>44652</c:v>
                      </c:pt>
                      <c:pt idx="52">
                        <c:v>44682</c:v>
                      </c:pt>
                      <c:pt idx="53">
                        <c:v>44713</c:v>
                      </c:pt>
                      <c:pt idx="54">
                        <c:v>44743</c:v>
                      </c:pt>
                      <c:pt idx="55">
                        <c:v>44774</c:v>
                      </c:pt>
                      <c:pt idx="56">
                        <c:v>44805</c:v>
                      </c:pt>
                      <c:pt idx="57">
                        <c:v>44835</c:v>
                      </c:pt>
                      <c:pt idx="58">
                        <c:v>44866</c:v>
                      </c:pt>
                      <c:pt idx="59">
                        <c:v>44896</c:v>
                      </c:pt>
                      <c:pt idx="60">
                        <c:v>44927</c:v>
                      </c:pt>
                      <c:pt idx="61">
                        <c:v>44958</c:v>
                      </c:pt>
                      <c:pt idx="62">
                        <c:v>44986</c:v>
                      </c:pt>
                      <c:pt idx="63">
                        <c:v>45017</c:v>
                      </c:pt>
                      <c:pt idx="64">
                        <c:v>45047</c:v>
                      </c:pt>
                      <c:pt idx="65">
                        <c:v>45078</c:v>
                      </c:pt>
                      <c:pt idx="66">
                        <c:v>45108</c:v>
                      </c:pt>
                      <c:pt idx="67">
                        <c:v>45139</c:v>
                      </c:pt>
                      <c:pt idx="68">
                        <c:v>45170</c:v>
                      </c:pt>
                      <c:pt idx="69">
                        <c:v>45200</c:v>
                      </c:pt>
                      <c:pt idx="70">
                        <c:v>45231</c:v>
                      </c:pt>
                      <c:pt idx="71">
                        <c:v>45261</c:v>
                      </c:pt>
                      <c:pt idx="72">
                        <c:v>45292</c:v>
                      </c:pt>
                      <c:pt idx="73">
                        <c:v>45323</c:v>
                      </c:pt>
                      <c:pt idx="74">
                        <c:v>45352</c:v>
                      </c:pt>
                      <c:pt idx="75">
                        <c:v>45383</c:v>
                      </c:pt>
                      <c:pt idx="76">
                        <c:v>45413</c:v>
                      </c:pt>
                      <c:pt idx="77">
                        <c:v>45444</c:v>
                      </c:pt>
                      <c:pt idx="78">
                        <c:v>45474</c:v>
                      </c:pt>
                      <c:pt idx="79">
                        <c:v>45505</c:v>
                      </c:pt>
                      <c:pt idx="80">
                        <c:v>45536</c:v>
                      </c:pt>
                      <c:pt idx="81">
                        <c:v>45566</c:v>
                      </c:pt>
                      <c:pt idx="82">
                        <c:v>45597</c:v>
                      </c:pt>
                      <c:pt idx="83">
                        <c:v>45627</c:v>
                      </c:pt>
                      <c:pt idx="84">
                        <c:v>45658</c:v>
                      </c:pt>
                      <c:pt idx="85">
                        <c:v>45689</c:v>
                      </c:pt>
                      <c:pt idx="86">
                        <c:v>45717</c:v>
                      </c:pt>
                      <c:pt idx="87">
                        <c:v>45748</c:v>
                      </c:pt>
                      <c:pt idx="88">
                        <c:v>45778</c:v>
                      </c:pt>
                      <c:pt idx="89">
                        <c:v>45809</c:v>
                      </c:pt>
                      <c:pt idx="90">
                        <c:v>45839</c:v>
                      </c:pt>
                      <c:pt idx="91">
                        <c:v>45870</c:v>
                      </c:pt>
                      <c:pt idx="92">
                        <c:v>45901</c:v>
                      </c:pt>
                      <c:pt idx="93">
                        <c:v>45931</c:v>
                      </c:pt>
                      <c:pt idx="94">
                        <c:v>45962</c:v>
                      </c:pt>
                      <c:pt idx="95">
                        <c:v>45992</c:v>
                      </c:pt>
                      <c:pt idx="96">
                        <c:v>46023</c:v>
                      </c:pt>
                      <c:pt idx="97">
                        <c:v>46054</c:v>
                      </c:pt>
                      <c:pt idx="98">
                        <c:v>46082</c:v>
                      </c:pt>
                      <c:pt idx="99">
                        <c:v>46113</c:v>
                      </c:pt>
                      <c:pt idx="100">
                        <c:v>46143</c:v>
                      </c:pt>
                      <c:pt idx="101">
                        <c:v>46174</c:v>
                      </c:pt>
                      <c:pt idx="102">
                        <c:v>46204</c:v>
                      </c:pt>
                      <c:pt idx="103">
                        <c:v>46235</c:v>
                      </c:pt>
                      <c:pt idx="104">
                        <c:v>46266</c:v>
                      </c:pt>
                      <c:pt idx="105">
                        <c:v>46296</c:v>
                      </c:pt>
                      <c:pt idx="106">
                        <c:v>46327</c:v>
                      </c:pt>
                      <c:pt idx="107">
                        <c:v>46357</c:v>
                      </c:pt>
                      <c:pt idx="108">
                        <c:v>46388</c:v>
                      </c:pt>
                      <c:pt idx="109">
                        <c:v>46419</c:v>
                      </c:pt>
                      <c:pt idx="110">
                        <c:v>46447</c:v>
                      </c:pt>
                      <c:pt idx="111">
                        <c:v>46478</c:v>
                      </c:pt>
                      <c:pt idx="112">
                        <c:v>46508</c:v>
                      </c:pt>
                      <c:pt idx="113">
                        <c:v>46539</c:v>
                      </c:pt>
                      <c:pt idx="114">
                        <c:v>46569</c:v>
                      </c:pt>
                      <c:pt idx="115">
                        <c:v>46600</c:v>
                      </c:pt>
                      <c:pt idx="116">
                        <c:v>46631</c:v>
                      </c:pt>
                      <c:pt idx="117">
                        <c:v>46661</c:v>
                      </c:pt>
                      <c:pt idx="118">
                        <c:v>46692</c:v>
                      </c:pt>
                      <c:pt idx="119">
                        <c:v>46722</c:v>
                      </c:pt>
                      <c:pt idx="120">
                        <c:v>46753</c:v>
                      </c:pt>
                      <c:pt idx="121">
                        <c:v>46784</c:v>
                      </c:pt>
                      <c:pt idx="122">
                        <c:v>46813</c:v>
                      </c:pt>
                      <c:pt idx="123">
                        <c:v>46844</c:v>
                      </c:pt>
                      <c:pt idx="124">
                        <c:v>46874</c:v>
                      </c:pt>
                      <c:pt idx="125">
                        <c:v>46905</c:v>
                      </c:pt>
                      <c:pt idx="126">
                        <c:v>46935</c:v>
                      </c:pt>
                      <c:pt idx="127">
                        <c:v>46966</c:v>
                      </c:pt>
                      <c:pt idx="128">
                        <c:v>46997</c:v>
                      </c:pt>
                      <c:pt idx="129">
                        <c:v>47027</c:v>
                      </c:pt>
                      <c:pt idx="130">
                        <c:v>47058</c:v>
                      </c:pt>
                      <c:pt idx="131">
                        <c:v>47088</c:v>
                      </c:pt>
                      <c:pt idx="132">
                        <c:v>47119</c:v>
                      </c:pt>
                      <c:pt idx="133">
                        <c:v>47150</c:v>
                      </c:pt>
                      <c:pt idx="134">
                        <c:v>47178</c:v>
                      </c:pt>
                      <c:pt idx="135">
                        <c:v>47209</c:v>
                      </c:pt>
                      <c:pt idx="136">
                        <c:v>47239</c:v>
                      </c:pt>
                      <c:pt idx="137">
                        <c:v>47270</c:v>
                      </c:pt>
                      <c:pt idx="138">
                        <c:v>47300</c:v>
                      </c:pt>
                      <c:pt idx="139">
                        <c:v>47331</c:v>
                      </c:pt>
                      <c:pt idx="140">
                        <c:v>47362</c:v>
                      </c:pt>
                      <c:pt idx="141">
                        <c:v>47392</c:v>
                      </c:pt>
                      <c:pt idx="142">
                        <c:v>47423</c:v>
                      </c:pt>
                      <c:pt idx="143">
                        <c:v>47453</c:v>
                      </c:pt>
                      <c:pt idx="144">
                        <c:v>47484</c:v>
                      </c:pt>
                      <c:pt idx="145">
                        <c:v>47515</c:v>
                      </c:pt>
                      <c:pt idx="146">
                        <c:v>47543</c:v>
                      </c:pt>
                      <c:pt idx="147">
                        <c:v>47574</c:v>
                      </c:pt>
                      <c:pt idx="148">
                        <c:v>47604</c:v>
                      </c:pt>
                      <c:pt idx="149">
                        <c:v>47635</c:v>
                      </c:pt>
                      <c:pt idx="150">
                        <c:v>47665</c:v>
                      </c:pt>
                      <c:pt idx="151">
                        <c:v>47696</c:v>
                      </c:pt>
                      <c:pt idx="152">
                        <c:v>47727</c:v>
                      </c:pt>
                      <c:pt idx="153">
                        <c:v>47757</c:v>
                      </c:pt>
                      <c:pt idx="154">
                        <c:v>47788</c:v>
                      </c:pt>
                      <c:pt idx="155">
                        <c:v>47818</c:v>
                      </c:pt>
                      <c:pt idx="156">
                        <c:v>47849</c:v>
                      </c:pt>
                      <c:pt idx="157">
                        <c:v>47880</c:v>
                      </c:pt>
                      <c:pt idx="158">
                        <c:v>47908</c:v>
                      </c:pt>
                      <c:pt idx="159">
                        <c:v>47939</c:v>
                      </c:pt>
                      <c:pt idx="160">
                        <c:v>47969</c:v>
                      </c:pt>
                      <c:pt idx="161">
                        <c:v>48000</c:v>
                      </c:pt>
                      <c:pt idx="162">
                        <c:v>48030</c:v>
                      </c:pt>
                      <c:pt idx="163">
                        <c:v>48061</c:v>
                      </c:pt>
                      <c:pt idx="164">
                        <c:v>48092</c:v>
                      </c:pt>
                      <c:pt idx="165">
                        <c:v>48122</c:v>
                      </c:pt>
                      <c:pt idx="166">
                        <c:v>48153</c:v>
                      </c:pt>
                      <c:pt idx="167">
                        <c:v>48183</c:v>
                      </c:pt>
                      <c:pt idx="168">
                        <c:v>48214</c:v>
                      </c:pt>
                      <c:pt idx="169">
                        <c:v>48245</c:v>
                      </c:pt>
                      <c:pt idx="170">
                        <c:v>48274</c:v>
                      </c:pt>
                      <c:pt idx="171">
                        <c:v>48305</c:v>
                      </c:pt>
                      <c:pt idx="172">
                        <c:v>48335</c:v>
                      </c:pt>
                      <c:pt idx="173">
                        <c:v>48366</c:v>
                      </c:pt>
                      <c:pt idx="174">
                        <c:v>48396</c:v>
                      </c:pt>
                      <c:pt idx="175">
                        <c:v>48427</c:v>
                      </c:pt>
                      <c:pt idx="176">
                        <c:v>48458</c:v>
                      </c:pt>
                      <c:pt idx="177">
                        <c:v>48488</c:v>
                      </c:pt>
                      <c:pt idx="178">
                        <c:v>48519</c:v>
                      </c:pt>
                      <c:pt idx="179">
                        <c:v>48549</c:v>
                      </c:pt>
                      <c:pt idx="180">
                        <c:v>48580</c:v>
                      </c:pt>
                      <c:pt idx="181">
                        <c:v>48611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Darlehensrechner!$B$7:$B$188</c15:sqref>
                        </c15:formulaRef>
                      </c:ext>
                    </c:extLst>
                    <c:numCache>
                      <c:formatCode>General</c:formatCode>
                      <c:ptCount val="182"/>
                    </c:numCache>
                  </c:numRef>
                </c:val>
                <c:smooth val="0"/>
              </c15:ser>
            </c15:filteredLineSeries>
          </c:ext>
        </c:extLst>
      </c:lineChart>
      <c:dateAx>
        <c:axId val="662526144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62529952"/>
        <c:crosses val="autoZero"/>
        <c:auto val="1"/>
        <c:lblOffset val="100"/>
        <c:baseTimeUnit val="months"/>
        <c:majorUnit val="12"/>
        <c:majorTimeUnit val="months"/>
      </c:dateAx>
      <c:valAx>
        <c:axId val="66252995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€&quot;* #,##0.00_);_(&quot;€&quot;* \(#,##0.00\);_(&quot;€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625261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de-DE">
                <a:solidFill>
                  <a:schemeClr val="accent2">
                    <a:lumMod val="75000"/>
                  </a:schemeClr>
                </a:solidFill>
              </a:rPr>
              <a:t>Zinsen</a:t>
            </a:r>
            <a:r>
              <a:rPr lang="de-DE"/>
              <a:t> + </a:t>
            </a:r>
            <a:r>
              <a:rPr lang="de-DE">
                <a:solidFill>
                  <a:schemeClr val="accent1">
                    <a:lumMod val="60000"/>
                    <a:lumOff val="40000"/>
                  </a:schemeClr>
                </a:solidFill>
              </a:rPr>
              <a:t>Tilgung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Darlehensrechner!$E$6</c:f>
              <c:strCache>
                <c:ptCount val="1"/>
                <c:pt idx="0">
                  <c:v>Zinsen</c:v>
                </c:pt>
              </c:strCache>
            </c:strRef>
          </c:tx>
          <c:spPr>
            <a:ln w="34925" cap="rnd">
              <a:solidFill>
                <a:schemeClr val="accent2">
                  <a:lumMod val="75000"/>
                </a:schemeClr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numRef>
              <c:f>Darlehensrechner!$A$7:$A$188</c:f>
              <c:numCache>
                <c:formatCode>m/d/yyyy</c:formatCode>
                <c:ptCount val="182"/>
                <c:pt idx="0">
                  <c:v>43101</c:v>
                </c:pt>
                <c:pt idx="1">
                  <c:v>43132</c:v>
                </c:pt>
                <c:pt idx="2">
                  <c:v>43160</c:v>
                </c:pt>
                <c:pt idx="3">
                  <c:v>43191</c:v>
                </c:pt>
                <c:pt idx="4">
                  <c:v>43221</c:v>
                </c:pt>
                <c:pt idx="5">
                  <c:v>43252</c:v>
                </c:pt>
                <c:pt idx="6">
                  <c:v>43282</c:v>
                </c:pt>
                <c:pt idx="7">
                  <c:v>43313</c:v>
                </c:pt>
                <c:pt idx="8">
                  <c:v>43344</c:v>
                </c:pt>
                <c:pt idx="9">
                  <c:v>43374</c:v>
                </c:pt>
                <c:pt idx="10">
                  <c:v>43405</c:v>
                </c:pt>
                <c:pt idx="11">
                  <c:v>43435</c:v>
                </c:pt>
                <c:pt idx="12">
                  <c:v>43466</c:v>
                </c:pt>
                <c:pt idx="13">
                  <c:v>43497</c:v>
                </c:pt>
                <c:pt idx="14">
                  <c:v>43525</c:v>
                </c:pt>
                <c:pt idx="15">
                  <c:v>43556</c:v>
                </c:pt>
                <c:pt idx="16">
                  <c:v>43586</c:v>
                </c:pt>
                <c:pt idx="17">
                  <c:v>43617</c:v>
                </c:pt>
                <c:pt idx="18">
                  <c:v>43647</c:v>
                </c:pt>
                <c:pt idx="19">
                  <c:v>43678</c:v>
                </c:pt>
                <c:pt idx="20">
                  <c:v>43709</c:v>
                </c:pt>
                <c:pt idx="21">
                  <c:v>43739</c:v>
                </c:pt>
                <c:pt idx="22">
                  <c:v>43770</c:v>
                </c:pt>
                <c:pt idx="23">
                  <c:v>43800</c:v>
                </c:pt>
                <c:pt idx="24">
                  <c:v>43831</c:v>
                </c:pt>
                <c:pt idx="25">
                  <c:v>43862</c:v>
                </c:pt>
                <c:pt idx="26">
                  <c:v>43891</c:v>
                </c:pt>
                <c:pt idx="27">
                  <c:v>43922</c:v>
                </c:pt>
                <c:pt idx="28">
                  <c:v>43952</c:v>
                </c:pt>
                <c:pt idx="29">
                  <c:v>43983</c:v>
                </c:pt>
                <c:pt idx="30">
                  <c:v>44013</c:v>
                </c:pt>
                <c:pt idx="31">
                  <c:v>44044</c:v>
                </c:pt>
                <c:pt idx="32">
                  <c:v>44075</c:v>
                </c:pt>
                <c:pt idx="33">
                  <c:v>44105</c:v>
                </c:pt>
                <c:pt idx="34">
                  <c:v>44136</c:v>
                </c:pt>
                <c:pt idx="35">
                  <c:v>44166</c:v>
                </c:pt>
                <c:pt idx="36">
                  <c:v>44197</c:v>
                </c:pt>
                <c:pt idx="37">
                  <c:v>44228</c:v>
                </c:pt>
                <c:pt idx="38">
                  <c:v>44256</c:v>
                </c:pt>
                <c:pt idx="39">
                  <c:v>44287</c:v>
                </c:pt>
                <c:pt idx="40">
                  <c:v>44317</c:v>
                </c:pt>
                <c:pt idx="41">
                  <c:v>44348</c:v>
                </c:pt>
                <c:pt idx="42">
                  <c:v>44378</c:v>
                </c:pt>
                <c:pt idx="43">
                  <c:v>44409</c:v>
                </c:pt>
                <c:pt idx="44">
                  <c:v>44440</c:v>
                </c:pt>
                <c:pt idx="45">
                  <c:v>44470</c:v>
                </c:pt>
                <c:pt idx="46">
                  <c:v>44501</c:v>
                </c:pt>
                <c:pt idx="47">
                  <c:v>44531</c:v>
                </c:pt>
                <c:pt idx="48">
                  <c:v>44562</c:v>
                </c:pt>
                <c:pt idx="49">
                  <c:v>44593</c:v>
                </c:pt>
                <c:pt idx="50">
                  <c:v>44621</c:v>
                </c:pt>
                <c:pt idx="51">
                  <c:v>44652</c:v>
                </c:pt>
                <c:pt idx="52">
                  <c:v>44682</c:v>
                </c:pt>
                <c:pt idx="53">
                  <c:v>44713</c:v>
                </c:pt>
                <c:pt idx="54">
                  <c:v>44743</c:v>
                </c:pt>
                <c:pt idx="55">
                  <c:v>44774</c:v>
                </c:pt>
                <c:pt idx="56">
                  <c:v>44805</c:v>
                </c:pt>
                <c:pt idx="57">
                  <c:v>44835</c:v>
                </c:pt>
                <c:pt idx="58">
                  <c:v>44866</c:v>
                </c:pt>
                <c:pt idx="59">
                  <c:v>44896</c:v>
                </c:pt>
                <c:pt idx="60">
                  <c:v>44927</c:v>
                </c:pt>
                <c:pt idx="61">
                  <c:v>44958</c:v>
                </c:pt>
                <c:pt idx="62">
                  <c:v>44986</c:v>
                </c:pt>
                <c:pt idx="63">
                  <c:v>45017</c:v>
                </c:pt>
                <c:pt idx="64">
                  <c:v>45047</c:v>
                </c:pt>
                <c:pt idx="65">
                  <c:v>45078</c:v>
                </c:pt>
                <c:pt idx="66">
                  <c:v>45108</c:v>
                </c:pt>
                <c:pt idx="67">
                  <c:v>45139</c:v>
                </c:pt>
                <c:pt idx="68">
                  <c:v>45170</c:v>
                </c:pt>
                <c:pt idx="69">
                  <c:v>45200</c:v>
                </c:pt>
                <c:pt idx="70">
                  <c:v>45231</c:v>
                </c:pt>
                <c:pt idx="71">
                  <c:v>45261</c:v>
                </c:pt>
                <c:pt idx="72">
                  <c:v>45292</c:v>
                </c:pt>
                <c:pt idx="73">
                  <c:v>45323</c:v>
                </c:pt>
                <c:pt idx="74">
                  <c:v>45352</c:v>
                </c:pt>
                <c:pt idx="75">
                  <c:v>45383</c:v>
                </c:pt>
                <c:pt idx="76">
                  <c:v>45413</c:v>
                </c:pt>
                <c:pt idx="77">
                  <c:v>45444</c:v>
                </c:pt>
                <c:pt idx="78">
                  <c:v>45474</c:v>
                </c:pt>
                <c:pt idx="79">
                  <c:v>45505</c:v>
                </c:pt>
                <c:pt idx="80">
                  <c:v>45536</c:v>
                </c:pt>
                <c:pt idx="81">
                  <c:v>45566</c:v>
                </c:pt>
                <c:pt idx="82">
                  <c:v>45597</c:v>
                </c:pt>
                <c:pt idx="83">
                  <c:v>45627</c:v>
                </c:pt>
                <c:pt idx="84">
                  <c:v>45658</c:v>
                </c:pt>
                <c:pt idx="85">
                  <c:v>45689</c:v>
                </c:pt>
                <c:pt idx="86">
                  <c:v>45717</c:v>
                </c:pt>
                <c:pt idx="87">
                  <c:v>45748</c:v>
                </c:pt>
                <c:pt idx="88">
                  <c:v>45778</c:v>
                </c:pt>
                <c:pt idx="89">
                  <c:v>45809</c:v>
                </c:pt>
                <c:pt idx="90">
                  <c:v>45839</c:v>
                </c:pt>
                <c:pt idx="91">
                  <c:v>45870</c:v>
                </c:pt>
                <c:pt idx="92">
                  <c:v>45901</c:v>
                </c:pt>
                <c:pt idx="93">
                  <c:v>45931</c:v>
                </c:pt>
                <c:pt idx="94">
                  <c:v>45962</c:v>
                </c:pt>
                <c:pt idx="95">
                  <c:v>45992</c:v>
                </c:pt>
                <c:pt idx="96">
                  <c:v>46023</c:v>
                </c:pt>
                <c:pt idx="97">
                  <c:v>46054</c:v>
                </c:pt>
                <c:pt idx="98">
                  <c:v>46082</c:v>
                </c:pt>
                <c:pt idx="99">
                  <c:v>46113</c:v>
                </c:pt>
                <c:pt idx="100">
                  <c:v>46143</c:v>
                </c:pt>
                <c:pt idx="101">
                  <c:v>46174</c:v>
                </c:pt>
                <c:pt idx="102">
                  <c:v>46204</c:v>
                </c:pt>
                <c:pt idx="103">
                  <c:v>46235</c:v>
                </c:pt>
                <c:pt idx="104">
                  <c:v>46266</c:v>
                </c:pt>
                <c:pt idx="105">
                  <c:v>46296</c:v>
                </c:pt>
                <c:pt idx="106">
                  <c:v>46327</c:v>
                </c:pt>
                <c:pt idx="107">
                  <c:v>46357</c:v>
                </c:pt>
                <c:pt idx="108">
                  <c:v>46388</c:v>
                </c:pt>
                <c:pt idx="109">
                  <c:v>46419</c:v>
                </c:pt>
                <c:pt idx="110">
                  <c:v>46447</c:v>
                </c:pt>
                <c:pt idx="111">
                  <c:v>46478</c:v>
                </c:pt>
                <c:pt idx="112">
                  <c:v>46508</c:v>
                </c:pt>
                <c:pt idx="113">
                  <c:v>46539</c:v>
                </c:pt>
                <c:pt idx="114">
                  <c:v>46569</c:v>
                </c:pt>
                <c:pt idx="115">
                  <c:v>46600</c:v>
                </c:pt>
                <c:pt idx="116">
                  <c:v>46631</c:v>
                </c:pt>
                <c:pt idx="117">
                  <c:v>46661</c:v>
                </c:pt>
                <c:pt idx="118">
                  <c:v>46692</c:v>
                </c:pt>
                <c:pt idx="119">
                  <c:v>46722</c:v>
                </c:pt>
                <c:pt idx="120">
                  <c:v>46753</c:v>
                </c:pt>
                <c:pt idx="121">
                  <c:v>46784</c:v>
                </c:pt>
                <c:pt idx="122">
                  <c:v>46813</c:v>
                </c:pt>
                <c:pt idx="123">
                  <c:v>46844</c:v>
                </c:pt>
                <c:pt idx="124">
                  <c:v>46874</c:v>
                </c:pt>
                <c:pt idx="125">
                  <c:v>46905</c:v>
                </c:pt>
                <c:pt idx="126">
                  <c:v>46935</c:v>
                </c:pt>
                <c:pt idx="127">
                  <c:v>46966</c:v>
                </c:pt>
                <c:pt idx="128">
                  <c:v>46997</c:v>
                </c:pt>
                <c:pt idx="129">
                  <c:v>47027</c:v>
                </c:pt>
                <c:pt idx="130">
                  <c:v>47058</c:v>
                </c:pt>
                <c:pt idx="131">
                  <c:v>47088</c:v>
                </c:pt>
                <c:pt idx="132">
                  <c:v>47119</c:v>
                </c:pt>
                <c:pt idx="133">
                  <c:v>47150</c:v>
                </c:pt>
                <c:pt idx="134">
                  <c:v>47178</c:v>
                </c:pt>
                <c:pt idx="135">
                  <c:v>47209</c:v>
                </c:pt>
                <c:pt idx="136">
                  <c:v>47239</c:v>
                </c:pt>
                <c:pt idx="137">
                  <c:v>47270</c:v>
                </c:pt>
                <c:pt idx="138">
                  <c:v>47300</c:v>
                </c:pt>
                <c:pt idx="139">
                  <c:v>47331</c:v>
                </c:pt>
                <c:pt idx="140">
                  <c:v>47362</c:v>
                </c:pt>
                <c:pt idx="141">
                  <c:v>47392</c:v>
                </c:pt>
                <c:pt idx="142">
                  <c:v>47423</c:v>
                </c:pt>
                <c:pt idx="143">
                  <c:v>47453</c:v>
                </c:pt>
                <c:pt idx="144">
                  <c:v>47484</c:v>
                </c:pt>
                <c:pt idx="145">
                  <c:v>47515</c:v>
                </c:pt>
                <c:pt idx="146">
                  <c:v>47543</c:v>
                </c:pt>
                <c:pt idx="147">
                  <c:v>47574</c:v>
                </c:pt>
                <c:pt idx="148">
                  <c:v>47604</c:v>
                </c:pt>
                <c:pt idx="149">
                  <c:v>47635</c:v>
                </c:pt>
                <c:pt idx="150">
                  <c:v>47665</c:v>
                </c:pt>
                <c:pt idx="151">
                  <c:v>47696</c:v>
                </c:pt>
                <c:pt idx="152">
                  <c:v>47727</c:v>
                </c:pt>
                <c:pt idx="153">
                  <c:v>47757</c:v>
                </c:pt>
                <c:pt idx="154">
                  <c:v>47788</c:v>
                </c:pt>
                <c:pt idx="155">
                  <c:v>47818</c:v>
                </c:pt>
                <c:pt idx="156">
                  <c:v>47849</c:v>
                </c:pt>
                <c:pt idx="157">
                  <c:v>47880</c:v>
                </c:pt>
                <c:pt idx="158">
                  <c:v>47908</c:v>
                </c:pt>
                <c:pt idx="159">
                  <c:v>47939</c:v>
                </c:pt>
                <c:pt idx="160">
                  <c:v>47969</c:v>
                </c:pt>
                <c:pt idx="161">
                  <c:v>48000</c:v>
                </c:pt>
                <c:pt idx="162">
                  <c:v>48030</c:v>
                </c:pt>
                <c:pt idx="163">
                  <c:v>48061</c:v>
                </c:pt>
                <c:pt idx="164">
                  <c:v>48092</c:v>
                </c:pt>
                <c:pt idx="165">
                  <c:v>48122</c:v>
                </c:pt>
                <c:pt idx="166">
                  <c:v>48153</c:v>
                </c:pt>
                <c:pt idx="167">
                  <c:v>48183</c:v>
                </c:pt>
                <c:pt idx="168">
                  <c:v>48214</c:v>
                </c:pt>
                <c:pt idx="169">
                  <c:v>48245</c:v>
                </c:pt>
                <c:pt idx="170">
                  <c:v>48274</c:v>
                </c:pt>
                <c:pt idx="171">
                  <c:v>48305</c:v>
                </c:pt>
                <c:pt idx="172">
                  <c:v>48335</c:v>
                </c:pt>
                <c:pt idx="173">
                  <c:v>48366</c:v>
                </c:pt>
                <c:pt idx="174">
                  <c:v>48396</c:v>
                </c:pt>
                <c:pt idx="175">
                  <c:v>48427</c:v>
                </c:pt>
                <c:pt idx="176">
                  <c:v>48458</c:v>
                </c:pt>
                <c:pt idx="177">
                  <c:v>48488</c:v>
                </c:pt>
                <c:pt idx="178">
                  <c:v>48519</c:v>
                </c:pt>
                <c:pt idx="179">
                  <c:v>48549</c:v>
                </c:pt>
                <c:pt idx="180">
                  <c:v>48580</c:v>
                </c:pt>
                <c:pt idx="181">
                  <c:v>48611</c:v>
                </c:pt>
              </c:numCache>
            </c:numRef>
          </c:cat>
          <c:val>
            <c:numRef>
              <c:f>Darlehensrechner!$E$7:$E$188</c:f>
              <c:numCache>
                <c:formatCode>_("€"* #,##0.00_);_("€"* \(#,##0.00\);_("€"* "-"??_);_(@_)</c:formatCode>
                <c:ptCount val="182"/>
                <c:pt idx="0">
                  <c:v>169.16666666666666</c:v>
                </c:pt>
                <c:pt idx="1">
                  <c:v>168.88472786111109</c:v>
                </c:pt>
                <c:pt idx="2">
                  <c:v>168.60231210907614</c:v>
                </c:pt>
                <c:pt idx="3">
                  <c:v>168.31941860372734</c:v>
                </c:pt>
                <c:pt idx="4">
                  <c:v>168.03604653686531</c:v>
                </c:pt>
                <c:pt idx="5">
                  <c:v>167.75219509892352</c:v>
                </c:pt>
                <c:pt idx="6">
                  <c:v>167.46786347896588</c:v>
                </c:pt>
                <c:pt idx="7">
                  <c:v>167.18305086468447</c:v>
                </c:pt>
                <c:pt idx="8">
                  <c:v>166.89775644239722</c:v>
                </c:pt>
                <c:pt idx="9">
                  <c:v>166.61197939704559</c:v>
                </c:pt>
                <c:pt idx="10">
                  <c:v>166.32571891219229</c:v>
                </c:pt>
                <c:pt idx="11">
                  <c:v>166.03897417001872</c:v>
                </c:pt>
                <c:pt idx="12">
                  <c:v>165.751744351323</c:v>
                </c:pt>
                <c:pt idx="13">
                  <c:v>165.46402863551734</c:v>
                </c:pt>
                <c:pt idx="14">
                  <c:v>165.17582620062572</c:v>
                </c:pt>
                <c:pt idx="15">
                  <c:v>164.8871362232818</c:v>
                </c:pt>
                <c:pt idx="16">
                  <c:v>164.59795787872619</c:v>
                </c:pt>
                <c:pt idx="17">
                  <c:v>164.30829034080435</c:v>
                </c:pt>
                <c:pt idx="18">
                  <c:v>164.01813278196423</c:v>
                </c:pt>
                <c:pt idx="19">
                  <c:v>163.7274843732537</c:v>
                </c:pt>
                <c:pt idx="20">
                  <c:v>163.43634428431847</c:v>
                </c:pt>
                <c:pt idx="21">
                  <c:v>163.14471168339944</c:v>
                </c:pt>
                <c:pt idx="22">
                  <c:v>162.85258573733051</c:v>
                </c:pt>
                <c:pt idx="23">
                  <c:v>162.55996561153617</c:v>
                </c:pt>
                <c:pt idx="24">
                  <c:v>162.26685047002903</c:v>
                </c:pt>
                <c:pt idx="25">
                  <c:v>161.97323947540747</c:v>
                </c:pt>
                <c:pt idx="26">
                  <c:v>161.67913178885337</c:v>
                </c:pt>
                <c:pt idx="27">
                  <c:v>161.38452657012951</c:v>
                </c:pt>
                <c:pt idx="28">
                  <c:v>161.08942297757733</c:v>
                </c:pt>
                <c:pt idx="29">
                  <c:v>160.79382016811439</c:v>
                </c:pt>
                <c:pt idx="30">
                  <c:v>160.4977172972321</c:v>
                </c:pt>
                <c:pt idx="31">
                  <c:v>160.20111351899325</c:v>
                </c:pt>
                <c:pt idx="32">
                  <c:v>159.90400798602954</c:v>
                </c:pt>
                <c:pt idx="33">
                  <c:v>159.60639984953926</c:v>
                </c:pt>
                <c:pt idx="34">
                  <c:v>159.30828825928469</c:v>
                </c:pt>
                <c:pt idx="35">
                  <c:v>159.00967236359</c:v>
                </c:pt>
                <c:pt idx="36">
                  <c:v>158.7105513093384</c:v>
                </c:pt>
                <c:pt idx="37">
                  <c:v>158.41092424197004</c:v>
                </c:pt>
                <c:pt idx="38">
                  <c:v>158.11079030547936</c:v>
                </c:pt>
                <c:pt idx="39">
                  <c:v>157.8101486424128</c:v>
                </c:pt>
                <c:pt idx="40">
                  <c:v>157.50899839386622</c:v>
                </c:pt>
                <c:pt idx="41">
                  <c:v>157.20733869948251</c:v>
                </c:pt>
                <c:pt idx="42">
                  <c:v>156.90516869744911</c:v>
                </c:pt>
                <c:pt idx="43">
                  <c:v>156.60248752449567</c:v>
                </c:pt>
                <c:pt idx="44">
                  <c:v>156.29929431589125</c:v>
                </c:pt>
                <c:pt idx="45">
                  <c:v>155.99558820544229</c:v>
                </c:pt>
                <c:pt idx="46">
                  <c:v>155.69136832548983</c:v>
                </c:pt>
                <c:pt idx="47">
                  <c:v>155.38663380690716</c:v>
                </c:pt>
                <c:pt idx="48">
                  <c:v>155.08138377909714</c:v>
                </c:pt>
                <c:pt idx="49">
                  <c:v>154.7756173699901</c:v>
                </c:pt>
                <c:pt idx="50">
                  <c:v>154.469333706041</c:v>
                </c:pt>
                <c:pt idx="51">
                  <c:v>154.16253191222708</c:v>
                </c:pt>
                <c:pt idx="52">
                  <c:v>153.85521111204523</c:v>
                </c:pt>
                <c:pt idx="53">
                  <c:v>153.54737042750978</c:v>
                </c:pt>
                <c:pt idx="54">
                  <c:v>153.23900897914965</c:v>
                </c:pt>
                <c:pt idx="55">
                  <c:v>152.93012588600604</c:v>
                </c:pt>
                <c:pt idx="56">
                  <c:v>152.62072026562987</c:v>
                </c:pt>
                <c:pt idx="57">
                  <c:v>152.31079123407923</c:v>
                </c:pt>
                <c:pt idx="58">
                  <c:v>152.00033790591689</c:v>
                </c:pt>
                <c:pt idx="59">
                  <c:v>151.68935939420771</c:v>
                </c:pt>
                <c:pt idx="60">
                  <c:v>151.37785481051625</c:v>
                </c:pt>
                <c:pt idx="61">
                  <c:v>151.06582326490403</c:v>
                </c:pt>
                <c:pt idx="62">
                  <c:v>150.75326386592715</c:v>
                </c:pt>
                <c:pt idx="63">
                  <c:v>150.4401757206337</c:v>
                </c:pt>
                <c:pt idx="64">
                  <c:v>150.12655793456111</c:v>
                </c:pt>
                <c:pt idx="65">
                  <c:v>149.81240961173373</c:v>
                </c:pt>
                <c:pt idx="66">
                  <c:v>149.49772985466026</c:v>
                </c:pt>
                <c:pt idx="67">
                  <c:v>149.18251776433104</c:v>
                </c:pt>
                <c:pt idx="68">
                  <c:v>148.86677244021573</c:v>
                </c:pt>
                <c:pt idx="69">
                  <c:v>148.55049298026043</c:v>
                </c:pt>
                <c:pt idx="70">
                  <c:v>148.23367848088535</c:v>
                </c:pt>
                <c:pt idx="71">
                  <c:v>147.91632803698218</c:v>
                </c:pt>
                <c:pt idx="72">
                  <c:v>147.59844074191139</c:v>
                </c:pt>
                <c:pt idx="73">
                  <c:v>147.2800156874998</c:v>
                </c:pt>
                <c:pt idx="74">
                  <c:v>146.96105196403781</c:v>
                </c:pt>
                <c:pt idx="75">
                  <c:v>146.64154866027698</c:v>
                </c:pt>
                <c:pt idx="76">
                  <c:v>146.32150486342729</c:v>
                </c:pt>
                <c:pt idx="77">
                  <c:v>146.00091965915459</c:v>
                </c:pt>
                <c:pt idx="78">
                  <c:v>145.67979213157801</c:v>
                </c:pt>
                <c:pt idx="79">
                  <c:v>145.35812136326723</c:v>
                </c:pt>
                <c:pt idx="80">
                  <c:v>145.03590643524009</c:v>
                </c:pt>
                <c:pt idx="81">
                  <c:v>144.7131464269597</c:v>
                </c:pt>
                <c:pt idx="82">
                  <c:v>144.38984041633199</c:v>
                </c:pt>
                <c:pt idx="83">
                  <c:v>144.06598747970295</c:v>
                </c:pt>
                <c:pt idx="84">
                  <c:v>143.7415866918561</c:v>
                </c:pt>
                <c:pt idx="85">
                  <c:v>143.41663712600982</c:v>
                </c:pt>
                <c:pt idx="86">
                  <c:v>143.09113785381467</c:v>
                </c:pt>
                <c:pt idx="87">
                  <c:v>142.7650879453507</c:v>
                </c:pt>
                <c:pt idx="88">
                  <c:v>142.43848646912491</c:v>
                </c:pt>
                <c:pt idx="89">
                  <c:v>142.1113324920685</c:v>
                </c:pt>
                <c:pt idx="90">
                  <c:v>141.78362507953426</c:v>
                </c:pt>
                <c:pt idx="91">
                  <c:v>141.45536329529381</c:v>
                </c:pt>
                <c:pt idx="92">
                  <c:v>141.12654620153501</c:v>
                </c:pt>
                <c:pt idx="93">
                  <c:v>140.79717285885928</c:v>
                </c:pt>
                <c:pt idx="94">
                  <c:v>140.46724232627886</c:v>
                </c:pt>
                <c:pt idx="95">
                  <c:v>140.13675366121416</c:v>
                </c:pt>
                <c:pt idx="96">
                  <c:v>139.80570591949103</c:v>
                </c:pt>
                <c:pt idx="97">
                  <c:v>139.47409815533817</c:v>
                </c:pt>
                <c:pt idx="98">
                  <c:v>139.14192942138428</c:v>
                </c:pt>
                <c:pt idx="99">
                  <c:v>138.80919876865545</c:v>
                </c:pt>
                <c:pt idx="100">
                  <c:v>138.47590524657241</c:v>
                </c:pt>
                <c:pt idx="101">
                  <c:v>138.14204790294787</c:v>
                </c:pt>
                <c:pt idx="102">
                  <c:v>137.8076257839837</c:v>
                </c:pt>
                <c:pt idx="103">
                  <c:v>137.47263793426825</c:v>
                </c:pt>
                <c:pt idx="104">
                  <c:v>137.13708339677373</c:v>
                </c:pt>
                <c:pt idx="105">
                  <c:v>136.80096121285328</c:v>
                </c:pt>
                <c:pt idx="106">
                  <c:v>136.46427042223834</c:v>
                </c:pt>
                <c:pt idx="107">
                  <c:v>136.12701006303595</c:v>
                </c:pt>
                <c:pt idx="108">
                  <c:v>135.78917917172592</c:v>
                </c:pt>
                <c:pt idx="109">
                  <c:v>135.45077678315809</c:v>
                </c:pt>
                <c:pt idx="110">
                  <c:v>135.1118019305496</c:v>
                </c:pt>
                <c:pt idx="111">
                  <c:v>134.77225364548212</c:v>
                </c:pt>
                <c:pt idx="112">
                  <c:v>134.43213095789906</c:v>
                </c:pt>
                <c:pt idx="113">
                  <c:v>134.09143289610282</c:v>
                </c:pt>
                <c:pt idx="114">
                  <c:v>133.7501584867521</c:v>
                </c:pt>
                <c:pt idx="115">
                  <c:v>133.40830675485884</c:v>
                </c:pt>
                <c:pt idx="116">
                  <c:v>133.06587672378581</c:v>
                </c:pt>
                <c:pt idx="117">
                  <c:v>132.72286741524354</c:v>
                </c:pt>
                <c:pt idx="118">
                  <c:v>132.37927784928766</c:v>
                </c:pt>
                <c:pt idx="119">
                  <c:v>132.03510704431605</c:v>
                </c:pt>
                <c:pt idx="120">
                  <c:v>131.69035401706603</c:v>
                </c:pt>
                <c:pt idx="121">
                  <c:v>131.34501778261156</c:v>
                </c:pt>
                <c:pt idx="122">
                  <c:v>130.99909735436049</c:v>
                </c:pt>
                <c:pt idx="123">
                  <c:v>130.65259174405159</c:v>
                </c:pt>
                <c:pt idx="124">
                  <c:v>130.30549996175196</c:v>
                </c:pt>
                <c:pt idx="125">
                  <c:v>129.95782101585394</c:v>
                </c:pt>
                <c:pt idx="126">
                  <c:v>129.6095539130724</c:v>
                </c:pt>
                <c:pt idx="127">
                  <c:v>129.26069765844201</c:v>
                </c:pt>
                <c:pt idx="128">
                  <c:v>128.91125125531423</c:v>
                </c:pt>
                <c:pt idx="129">
                  <c:v>128.56121370535448</c:v>
                </c:pt>
                <c:pt idx="130">
                  <c:v>128.21058400853937</c:v>
                </c:pt>
                <c:pt idx="131">
                  <c:v>127.85936116315379</c:v>
                </c:pt>
                <c:pt idx="132">
                  <c:v>127.50754416578813</c:v>
                </c:pt>
                <c:pt idx="133">
                  <c:v>127.15513201133524</c:v>
                </c:pt>
                <c:pt idx="134">
                  <c:v>126.80212369298776</c:v>
                </c:pt>
                <c:pt idx="135">
                  <c:v>126.44851820223506</c:v>
                </c:pt>
                <c:pt idx="136">
                  <c:v>126.09431452886049</c:v>
                </c:pt>
                <c:pt idx="137">
                  <c:v>125.73951166093849</c:v>
                </c:pt>
                <c:pt idx="138">
                  <c:v>125.38410858483157</c:v>
                </c:pt>
                <c:pt idx="139">
                  <c:v>125.02810428518761</c:v>
                </c:pt>
                <c:pt idx="140">
                  <c:v>124.6714977449367</c:v>
                </c:pt>
                <c:pt idx="141">
                  <c:v>124.31428794528857</c:v>
                </c:pt>
                <c:pt idx="142">
                  <c:v>123.95647386572934</c:v>
                </c:pt>
                <c:pt idx="143">
                  <c:v>123.59805448401887</c:v>
                </c:pt>
                <c:pt idx="144">
                  <c:v>123.23902877618769</c:v>
                </c:pt>
                <c:pt idx="145">
                  <c:v>122.87939571653408</c:v>
                </c:pt>
                <c:pt idx="146">
                  <c:v>122.51915427762121</c:v>
                </c:pt>
                <c:pt idx="147">
                  <c:v>122.1583034302742</c:v>
                </c:pt>
                <c:pt idx="148">
                  <c:v>121.79684214357708</c:v>
                </c:pt>
                <c:pt idx="149">
                  <c:v>121.43476938486997</c:v>
                </c:pt>
                <c:pt idx="150">
                  <c:v>121.07208411974604</c:v>
                </c:pt>
                <c:pt idx="151">
                  <c:v>120.70878531204859</c:v>
                </c:pt>
                <c:pt idx="152">
                  <c:v>120.34487192386814</c:v>
                </c:pt>
                <c:pt idx="153">
                  <c:v>119.98034291553934</c:v>
                </c:pt>
                <c:pt idx="154">
                  <c:v>119.61519724563813</c:v>
                </c:pt>
                <c:pt idx="155">
                  <c:v>119.24943387097869</c:v>
                </c:pt>
                <c:pt idx="156">
                  <c:v>118.88305174661042</c:v>
                </c:pt>
                <c:pt idx="157">
                  <c:v>118.5160498258151</c:v>
                </c:pt>
                <c:pt idx="158">
                  <c:v>118.14842706010377</c:v>
                </c:pt>
                <c:pt idx="159">
                  <c:v>117.7801823992138</c:v>
                </c:pt>
                <c:pt idx="160">
                  <c:v>117.4113147911058</c:v>
                </c:pt>
                <c:pt idx="161">
                  <c:v>117.04182318196077</c:v>
                </c:pt>
                <c:pt idx="162">
                  <c:v>116.67170651617691</c:v>
                </c:pt>
                <c:pt idx="163">
                  <c:v>116.30096373636678</c:v>
                </c:pt>
                <c:pt idx="164">
                  <c:v>115.92959378335415</c:v>
                </c:pt>
                <c:pt idx="165">
                  <c:v>115.55759559617098</c:v>
                </c:pt>
                <c:pt idx="166">
                  <c:v>115.18496811205449</c:v>
                </c:pt>
                <c:pt idx="167">
                  <c:v>114.81171026644404</c:v>
                </c:pt>
                <c:pt idx="168">
                  <c:v>114.4378209929781</c:v>
                </c:pt>
                <c:pt idx="169">
                  <c:v>114.06329922349123</c:v>
                </c:pt>
                <c:pt idx="170">
                  <c:v>113.68814388801097</c:v>
                </c:pt>
                <c:pt idx="171">
                  <c:v>113.31235391475485</c:v>
                </c:pt>
                <c:pt idx="172">
                  <c:v>112.93592823012732</c:v>
                </c:pt>
                <c:pt idx="173">
                  <c:v>112.55886575871661</c:v>
                </c:pt>
                <c:pt idx="174">
                  <c:v>112.18116542329177</c:v>
                </c:pt>
                <c:pt idx="175">
                  <c:v>111.80282614479951</c:v>
                </c:pt>
                <c:pt idx="176">
                  <c:v>111.42384684236113</c:v>
                </c:pt>
                <c:pt idx="177">
                  <c:v>111.04422643326946</c:v>
                </c:pt>
                <c:pt idx="178">
                  <c:v>110.66396383298574</c:v>
                </c:pt>
                <c:pt idx="179">
                  <c:v>110.28305795513654</c:v>
                </c:pt>
                <c:pt idx="180">
                  <c:v>109.90150771151065</c:v>
                </c:pt>
                <c:pt idx="181">
                  <c:v>109.51931201205595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Darlehensrechner!$D$6</c:f>
              <c:strCache>
                <c:ptCount val="1"/>
                <c:pt idx="0">
                  <c:v>Tilgung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val>
            <c:numRef>
              <c:f>Darlehensrechner!$D$7:$D$188</c:f>
              <c:numCache>
                <c:formatCode>_("€"* #,##0.00_);_("€"* \(#,##0.00\);_("€"* "-"??_);_(@_)</c:formatCode>
                <c:ptCount val="182"/>
                <c:pt idx="0">
                  <c:v>166.66333333333333</c:v>
                </c:pt>
                <c:pt idx="1">
                  <c:v>166.9452721388889</c:v>
                </c:pt>
                <c:pt idx="2">
                  <c:v>167.22768789092385</c:v>
                </c:pt>
                <c:pt idx="3">
                  <c:v>167.51058139627264</c:v>
                </c:pt>
                <c:pt idx="4">
                  <c:v>167.79395346313467</c:v>
                </c:pt>
                <c:pt idx="5">
                  <c:v>168.07780490107646</c:v>
                </c:pt>
                <c:pt idx="6">
                  <c:v>168.3621365210341</c:v>
                </c:pt>
                <c:pt idx="7">
                  <c:v>168.64694913531551</c:v>
                </c:pt>
                <c:pt idx="8">
                  <c:v>168.93224355760276</c:v>
                </c:pt>
                <c:pt idx="9">
                  <c:v>169.2180206029544</c:v>
                </c:pt>
                <c:pt idx="10">
                  <c:v>169.5042810878077</c:v>
                </c:pt>
                <c:pt idx="11">
                  <c:v>169.79102582998127</c:v>
                </c:pt>
                <c:pt idx="12">
                  <c:v>170.07825564867699</c:v>
                </c:pt>
                <c:pt idx="13">
                  <c:v>170.36597136448265</c:v>
                </c:pt>
                <c:pt idx="14">
                  <c:v>170.65417379937426</c:v>
                </c:pt>
                <c:pt idx="15">
                  <c:v>170.94286377671818</c:v>
                </c:pt>
                <c:pt idx="16">
                  <c:v>171.23204212127379</c:v>
                </c:pt>
                <c:pt idx="17">
                  <c:v>171.52170965919564</c:v>
                </c:pt>
                <c:pt idx="18">
                  <c:v>171.81186721803576</c:v>
                </c:pt>
                <c:pt idx="19">
                  <c:v>172.10251562674628</c:v>
                </c:pt>
                <c:pt idx="20">
                  <c:v>172.39365571568152</c:v>
                </c:pt>
                <c:pt idx="21">
                  <c:v>172.68528831660055</c:v>
                </c:pt>
                <c:pt idx="22">
                  <c:v>172.97741426266947</c:v>
                </c:pt>
                <c:pt idx="23">
                  <c:v>173.27003438846381</c:v>
                </c:pt>
                <c:pt idx="24">
                  <c:v>173.56314952997096</c:v>
                </c:pt>
                <c:pt idx="25">
                  <c:v>173.85676052459252</c:v>
                </c:pt>
                <c:pt idx="26">
                  <c:v>174.15086821114662</c:v>
                </c:pt>
                <c:pt idx="27">
                  <c:v>174.44547342987048</c:v>
                </c:pt>
                <c:pt idx="28">
                  <c:v>174.74057702242266</c:v>
                </c:pt>
                <c:pt idx="29">
                  <c:v>175.03617983188559</c:v>
                </c:pt>
                <c:pt idx="30">
                  <c:v>175.33228270276788</c:v>
                </c:pt>
                <c:pt idx="31">
                  <c:v>175.62888648100673</c:v>
                </c:pt>
                <c:pt idx="32">
                  <c:v>175.92599201397044</c:v>
                </c:pt>
                <c:pt idx="33">
                  <c:v>176.22360015046073</c:v>
                </c:pt>
                <c:pt idx="34">
                  <c:v>176.52171174071529</c:v>
                </c:pt>
                <c:pt idx="35">
                  <c:v>176.82032763640998</c:v>
                </c:pt>
                <c:pt idx="36">
                  <c:v>177.11944869066159</c:v>
                </c:pt>
                <c:pt idx="37">
                  <c:v>177.41907575802995</c:v>
                </c:pt>
                <c:pt idx="38">
                  <c:v>177.71920969452063</c:v>
                </c:pt>
                <c:pt idx="39">
                  <c:v>178.01985135758719</c:v>
                </c:pt>
                <c:pt idx="40">
                  <c:v>178.32100160613376</c:v>
                </c:pt>
                <c:pt idx="41">
                  <c:v>178.62266130051748</c:v>
                </c:pt>
                <c:pt idx="42">
                  <c:v>178.92483130255087</c:v>
                </c:pt>
                <c:pt idx="43">
                  <c:v>179.22751247550431</c:v>
                </c:pt>
                <c:pt idx="44">
                  <c:v>179.53070568410874</c:v>
                </c:pt>
                <c:pt idx="45">
                  <c:v>179.8344117945577</c:v>
                </c:pt>
                <c:pt idx="46">
                  <c:v>180.13863167451015</c:v>
                </c:pt>
                <c:pt idx="47">
                  <c:v>180.44336619309283</c:v>
                </c:pt>
                <c:pt idx="48">
                  <c:v>180.74861622090285</c:v>
                </c:pt>
                <c:pt idx="49">
                  <c:v>181.05438263000988</c:v>
                </c:pt>
                <c:pt idx="50">
                  <c:v>181.36066629395899</c:v>
                </c:pt>
                <c:pt idx="51">
                  <c:v>181.6674680877729</c:v>
                </c:pt>
                <c:pt idx="52">
                  <c:v>181.97478888795476</c:v>
                </c:pt>
                <c:pt idx="53">
                  <c:v>182.28262957249021</c:v>
                </c:pt>
                <c:pt idx="54">
                  <c:v>182.59099102085034</c:v>
                </c:pt>
                <c:pt idx="55">
                  <c:v>182.89987411399395</c:v>
                </c:pt>
                <c:pt idx="56">
                  <c:v>183.20927973437011</c:v>
                </c:pt>
                <c:pt idx="57">
                  <c:v>183.51920876592075</c:v>
                </c:pt>
                <c:pt idx="58">
                  <c:v>183.82966209408309</c:v>
                </c:pt>
                <c:pt idx="59">
                  <c:v>184.14064060579227</c:v>
                </c:pt>
                <c:pt idx="60">
                  <c:v>184.45214518948373</c:v>
                </c:pt>
                <c:pt idx="61">
                  <c:v>184.76417673509596</c:v>
                </c:pt>
                <c:pt idx="62">
                  <c:v>185.07673613407283</c:v>
                </c:pt>
                <c:pt idx="63">
                  <c:v>185.38982427936628</c:v>
                </c:pt>
                <c:pt idx="64">
                  <c:v>185.70344206543888</c:v>
                </c:pt>
                <c:pt idx="65">
                  <c:v>186.01759038826626</c:v>
                </c:pt>
                <c:pt idx="66">
                  <c:v>186.33227014533972</c:v>
                </c:pt>
                <c:pt idx="67">
                  <c:v>186.64748223566895</c:v>
                </c:pt>
                <c:pt idx="68">
                  <c:v>186.96322755978426</c:v>
                </c:pt>
                <c:pt idx="69">
                  <c:v>187.27950701973955</c:v>
                </c:pt>
                <c:pt idx="70">
                  <c:v>187.59632151911464</c:v>
                </c:pt>
                <c:pt idx="71">
                  <c:v>187.9136719630178</c:v>
                </c:pt>
                <c:pt idx="72">
                  <c:v>188.23155925808859</c:v>
                </c:pt>
                <c:pt idx="73">
                  <c:v>188.54998431250019</c:v>
                </c:pt>
                <c:pt idx="74">
                  <c:v>188.86894803596218</c:v>
                </c:pt>
                <c:pt idx="75">
                  <c:v>189.188451339723</c:v>
                </c:pt>
                <c:pt idx="76">
                  <c:v>189.50849513657269</c:v>
                </c:pt>
                <c:pt idx="77">
                  <c:v>189.82908034084539</c:v>
                </c:pt>
                <c:pt idx="78">
                  <c:v>190.15020786842197</c:v>
                </c:pt>
                <c:pt idx="79">
                  <c:v>190.47187863673275</c:v>
                </c:pt>
                <c:pt idx="80">
                  <c:v>190.79409356475989</c:v>
                </c:pt>
                <c:pt idx="81">
                  <c:v>191.11685357304029</c:v>
                </c:pt>
                <c:pt idx="82">
                  <c:v>191.44015958366799</c:v>
                </c:pt>
                <c:pt idx="83">
                  <c:v>191.76401252029703</c:v>
                </c:pt>
                <c:pt idx="84">
                  <c:v>192.08841330814388</c:v>
                </c:pt>
                <c:pt idx="85">
                  <c:v>192.41336287399017</c:v>
                </c:pt>
                <c:pt idx="86">
                  <c:v>192.73886214618531</c:v>
                </c:pt>
                <c:pt idx="87">
                  <c:v>193.06491205464928</c:v>
                </c:pt>
                <c:pt idx="88">
                  <c:v>193.39151353087507</c:v>
                </c:pt>
                <c:pt idx="89">
                  <c:v>193.71866750793149</c:v>
                </c:pt>
                <c:pt idx="90">
                  <c:v>194.04637492046572</c:v>
                </c:pt>
                <c:pt idx="91">
                  <c:v>194.37463670470618</c:v>
                </c:pt>
                <c:pt idx="92">
                  <c:v>194.70345379846498</c:v>
                </c:pt>
                <c:pt idx="93">
                  <c:v>195.0328271411407</c:v>
                </c:pt>
                <c:pt idx="94">
                  <c:v>195.36275767372112</c:v>
                </c:pt>
                <c:pt idx="95">
                  <c:v>195.69324633878583</c:v>
                </c:pt>
                <c:pt idx="96">
                  <c:v>196.02429408050895</c:v>
                </c:pt>
                <c:pt idx="97">
                  <c:v>196.35590184466182</c:v>
                </c:pt>
                <c:pt idx="98">
                  <c:v>196.68807057861571</c:v>
                </c:pt>
                <c:pt idx="99">
                  <c:v>197.02080123134454</c:v>
                </c:pt>
                <c:pt idx="100">
                  <c:v>197.35409475342757</c:v>
                </c:pt>
                <c:pt idx="101">
                  <c:v>197.68795209705212</c:v>
                </c:pt>
                <c:pt idx="102">
                  <c:v>198.02237421601629</c:v>
                </c:pt>
                <c:pt idx="103">
                  <c:v>198.35736206573173</c:v>
                </c:pt>
                <c:pt idx="104">
                  <c:v>198.69291660322625</c:v>
                </c:pt>
                <c:pt idx="105">
                  <c:v>199.0290387871467</c:v>
                </c:pt>
                <c:pt idx="106">
                  <c:v>199.36572957776164</c:v>
                </c:pt>
                <c:pt idx="107">
                  <c:v>199.70298993696403</c:v>
                </c:pt>
                <c:pt idx="108">
                  <c:v>200.04082082827406</c:v>
                </c:pt>
                <c:pt idx="109">
                  <c:v>200.37922321684189</c:v>
                </c:pt>
                <c:pt idx="110">
                  <c:v>200.71819806945038</c:v>
                </c:pt>
                <c:pt idx="111">
                  <c:v>201.05774635451786</c:v>
                </c:pt>
                <c:pt idx="112">
                  <c:v>201.39786904210092</c:v>
                </c:pt>
                <c:pt idx="113">
                  <c:v>201.73856710389717</c:v>
                </c:pt>
                <c:pt idx="114">
                  <c:v>202.07984151324789</c:v>
                </c:pt>
                <c:pt idx="115">
                  <c:v>202.42169324514114</c:v>
                </c:pt>
                <c:pt idx="116">
                  <c:v>202.76412327621418</c:v>
                </c:pt>
                <c:pt idx="117">
                  <c:v>203.10713258475644</c:v>
                </c:pt>
                <c:pt idx="118">
                  <c:v>203.45072215071232</c:v>
                </c:pt>
                <c:pt idx="119">
                  <c:v>203.79489295568393</c:v>
                </c:pt>
                <c:pt idx="120">
                  <c:v>204.13964598293396</c:v>
                </c:pt>
                <c:pt idx="121">
                  <c:v>204.48498221738842</c:v>
                </c:pt>
                <c:pt idx="122">
                  <c:v>204.8309026456395</c:v>
                </c:pt>
                <c:pt idx="123">
                  <c:v>205.17740825594839</c:v>
                </c:pt>
                <c:pt idx="124">
                  <c:v>205.52450003824802</c:v>
                </c:pt>
                <c:pt idx="125">
                  <c:v>205.87217898414605</c:v>
                </c:pt>
                <c:pt idx="126">
                  <c:v>206.22044608692758</c:v>
                </c:pt>
                <c:pt idx="127">
                  <c:v>206.56930234155797</c:v>
                </c:pt>
                <c:pt idx="128">
                  <c:v>206.91874874468576</c:v>
                </c:pt>
                <c:pt idx="129">
                  <c:v>207.26878629464551</c:v>
                </c:pt>
                <c:pt idx="130">
                  <c:v>207.61941599146061</c:v>
                </c:pt>
                <c:pt idx="131">
                  <c:v>207.97063883684621</c:v>
                </c:pt>
                <c:pt idx="132">
                  <c:v>208.32245583421184</c:v>
                </c:pt>
                <c:pt idx="133">
                  <c:v>208.67486798866474</c:v>
                </c:pt>
                <c:pt idx="134">
                  <c:v>209.02787630701221</c:v>
                </c:pt>
                <c:pt idx="135">
                  <c:v>209.38148179776493</c:v>
                </c:pt>
                <c:pt idx="136">
                  <c:v>209.7356854711395</c:v>
                </c:pt>
                <c:pt idx="137">
                  <c:v>210.09048833906149</c:v>
                </c:pt>
                <c:pt idx="138">
                  <c:v>210.44589141516843</c:v>
                </c:pt>
                <c:pt idx="139">
                  <c:v>210.80189571481236</c:v>
                </c:pt>
                <c:pt idx="140">
                  <c:v>211.1585022550633</c:v>
                </c:pt>
                <c:pt idx="141">
                  <c:v>211.5157120547114</c:v>
                </c:pt>
                <c:pt idx="142">
                  <c:v>211.87352613427066</c:v>
                </c:pt>
                <c:pt idx="143">
                  <c:v>212.23194551598112</c:v>
                </c:pt>
                <c:pt idx="144">
                  <c:v>212.59097122381229</c:v>
                </c:pt>
                <c:pt idx="145">
                  <c:v>212.95060428346591</c:v>
                </c:pt>
                <c:pt idx="146">
                  <c:v>213.31084572237876</c:v>
                </c:pt>
                <c:pt idx="147">
                  <c:v>213.67169656972578</c:v>
                </c:pt>
                <c:pt idx="148">
                  <c:v>214.03315785642292</c:v>
                </c:pt>
                <c:pt idx="149">
                  <c:v>214.39523061513</c:v>
                </c:pt>
                <c:pt idx="150">
                  <c:v>214.75791588025396</c:v>
                </c:pt>
                <c:pt idx="151">
                  <c:v>215.12121468795141</c:v>
                </c:pt>
                <c:pt idx="152">
                  <c:v>215.48512807613184</c:v>
                </c:pt>
                <c:pt idx="153">
                  <c:v>215.84965708446066</c:v>
                </c:pt>
                <c:pt idx="154">
                  <c:v>216.21480275436187</c:v>
                </c:pt>
                <c:pt idx="155">
                  <c:v>216.58056612902129</c:v>
                </c:pt>
                <c:pt idx="156">
                  <c:v>216.94694825338956</c:v>
                </c:pt>
                <c:pt idx="157">
                  <c:v>217.31395017418487</c:v>
                </c:pt>
                <c:pt idx="158">
                  <c:v>217.68157293989623</c:v>
                </c:pt>
                <c:pt idx="159">
                  <c:v>218.04981760078618</c:v>
                </c:pt>
                <c:pt idx="160">
                  <c:v>218.4186852088942</c:v>
                </c:pt>
                <c:pt idx="161">
                  <c:v>218.78817681803923</c:v>
                </c:pt>
                <c:pt idx="162">
                  <c:v>219.15829348382306</c:v>
                </c:pt>
                <c:pt idx="163">
                  <c:v>219.5290362636332</c:v>
                </c:pt>
                <c:pt idx="164">
                  <c:v>219.90040621664582</c:v>
                </c:pt>
                <c:pt idx="165">
                  <c:v>220.272404403829</c:v>
                </c:pt>
                <c:pt idx="166">
                  <c:v>220.64503188794549</c:v>
                </c:pt>
                <c:pt idx="167">
                  <c:v>221.01828973355595</c:v>
                </c:pt>
                <c:pt idx="168">
                  <c:v>221.39217900702187</c:v>
                </c:pt>
                <c:pt idx="169">
                  <c:v>221.76670077650874</c:v>
                </c:pt>
                <c:pt idx="170">
                  <c:v>222.141856111989</c:v>
                </c:pt>
                <c:pt idx="171">
                  <c:v>222.51764608524513</c:v>
                </c:pt>
                <c:pt idx="172">
                  <c:v>222.89407176987265</c:v>
                </c:pt>
                <c:pt idx="173">
                  <c:v>223.27113424128339</c:v>
                </c:pt>
                <c:pt idx="174">
                  <c:v>223.64883457670823</c:v>
                </c:pt>
                <c:pt idx="175">
                  <c:v>224.02717385520049</c:v>
                </c:pt>
                <c:pt idx="176">
                  <c:v>224.40615315763887</c:v>
                </c:pt>
                <c:pt idx="177">
                  <c:v>224.78577356673054</c:v>
                </c:pt>
                <c:pt idx="178">
                  <c:v>225.16603616701423</c:v>
                </c:pt>
                <c:pt idx="179">
                  <c:v>225.54694204486344</c:v>
                </c:pt>
                <c:pt idx="180">
                  <c:v>225.92849228848934</c:v>
                </c:pt>
                <c:pt idx="181">
                  <c:v>226.31068798794405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62530496"/>
        <c:axId val="662516352"/>
        <c:extLst/>
      </c:lineChart>
      <c:dateAx>
        <c:axId val="662530496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62516352"/>
        <c:crosses val="autoZero"/>
        <c:auto val="1"/>
        <c:lblOffset val="100"/>
        <c:baseTimeUnit val="months"/>
        <c:majorUnit val="12"/>
        <c:majorTimeUnit val="months"/>
      </c:dateAx>
      <c:valAx>
        <c:axId val="662516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€&quot;* #,##0.00_);_(&quot;€&quot;* \(#,##0.00\);_(&quot;€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625304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186690</xdr:rowOff>
    </xdr:from>
    <xdr:to>
      <xdr:col>12</xdr:col>
      <xdr:colOff>624840</xdr:colOff>
      <xdr:row>20</xdr:row>
      <xdr:rowOff>171450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21</xdr:row>
      <xdr:rowOff>175260</xdr:rowOff>
    </xdr:from>
    <xdr:to>
      <xdr:col>12</xdr:col>
      <xdr:colOff>624840</xdr:colOff>
      <xdr:row>36</xdr:row>
      <xdr:rowOff>175260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274320</xdr:colOff>
      <xdr:row>0</xdr:row>
      <xdr:rowOff>45720</xdr:rowOff>
    </xdr:from>
    <xdr:to>
      <xdr:col>3</xdr:col>
      <xdr:colOff>449580</xdr:colOff>
      <xdr:row>1</xdr:row>
      <xdr:rowOff>152400</xdr:rowOff>
    </xdr:to>
    <xdr:sp macro="" textlink="">
      <xdr:nvSpPr>
        <xdr:cNvPr id="5" name="Geschweifte Klammer rechts 4"/>
        <xdr:cNvSpPr/>
      </xdr:nvSpPr>
      <xdr:spPr>
        <a:xfrm>
          <a:off x="3436620" y="45720"/>
          <a:ext cx="175260" cy="29718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90"/>
  <sheetViews>
    <sheetView tabSelected="1" workbookViewId="0">
      <selection activeCell="G17" sqref="G17"/>
    </sheetView>
  </sheetViews>
  <sheetFormatPr baseColWidth="10" defaultColWidth="11.5546875" defaultRowHeight="14.4" x14ac:dyDescent="0.3"/>
  <cols>
    <col min="1" max="1" width="19.109375" style="1" bestFit="1" customWidth="1"/>
    <col min="2" max="2" width="11.5546875" style="1"/>
    <col min="3" max="3" width="15.44140625" style="1" bestFit="1" customWidth="1"/>
    <col min="4" max="4" width="11.77734375" style="1" bestFit="1" customWidth="1"/>
    <col min="5" max="5" width="11.6640625" style="1" bestFit="1" customWidth="1"/>
    <col min="6" max="6" width="14.88671875" style="1" bestFit="1" customWidth="1"/>
    <col min="7" max="7" width="18" style="1" bestFit="1" customWidth="1"/>
    <col min="8" max="8" width="15.6640625" style="1" bestFit="1" customWidth="1"/>
    <col min="9" max="9" width="14" style="9" bestFit="1" customWidth="1"/>
    <col min="10" max="10" width="16.88671875" style="1" bestFit="1" customWidth="1"/>
    <col min="11" max="11" width="14.44140625" style="1" bestFit="1" customWidth="1"/>
    <col min="12" max="12" width="13.33203125" style="1" bestFit="1" customWidth="1"/>
    <col min="13" max="14" width="24.33203125" style="1" bestFit="1" customWidth="1"/>
    <col min="15" max="15" width="22.44140625" style="1" bestFit="1" customWidth="1"/>
    <col min="16" max="16384" width="11.5546875" style="1"/>
  </cols>
  <sheetData>
    <row r="1" spans="1:15" ht="15" customHeight="1" thickBot="1" x14ac:dyDescent="0.3">
      <c r="A1" s="1" t="s">
        <v>0</v>
      </c>
      <c r="C1" s="8">
        <v>0.02</v>
      </c>
      <c r="D1" s="16"/>
      <c r="E1" s="15">
        <f>C3*(C1+C2)/12</f>
        <v>335.83333333333337</v>
      </c>
      <c r="I1" s="1" t="s">
        <v>12</v>
      </c>
    </row>
    <row r="2" spans="1:15" thickBot="1" x14ac:dyDescent="0.3">
      <c r="A2" s="1" t="s">
        <v>5</v>
      </c>
      <c r="C2" s="8">
        <v>2.0299999999999999E-2</v>
      </c>
      <c r="D2" s="16"/>
      <c r="E2" s="15"/>
      <c r="H2" s="1" t="s">
        <v>9</v>
      </c>
      <c r="I2" s="12">
        <f>C59</f>
        <v>90948.89326820409</v>
      </c>
      <c r="K2" s="5"/>
      <c r="L2" s="5"/>
    </row>
    <row r="3" spans="1:15" thickBot="1" x14ac:dyDescent="0.3">
      <c r="A3" s="1" t="s">
        <v>2</v>
      </c>
      <c r="C3" s="10">
        <v>100000</v>
      </c>
      <c r="H3" s="1" t="s">
        <v>10</v>
      </c>
      <c r="I3" s="12">
        <f>IF(C127&lt;=0,"Abgezahlt",C127)</f>
        <v>77846.51468989125</v>
      </c>
      <c r="J3" s="13"/>
      <c r="K3" s="5"/>
      <c r="L3" s="5"/>
      <c r="M3" s="2"/>
      <c r="N3" s="3"/>
      <c r="O3" s="3"/>
    </row>
    <row r="4" spans="1:15" thickBot="1" x14ac:dyDescent="0.3">
      <c r="A4" s="1" t="s">
        <v>6</v>
      </c>
      <c r="C4" s="10">
        <v>335.83</v>
      </c>
      <c r="D4" s="14" t="str">
        <f>IF(C4&lt;ROUND((C3*(C1+C2)/12),2),"Die Monatliche Rate muss Mindestens "&amp;ROUND(E1,2)&amp;+"€ betragen.","")</f>
        <v/>
      </c>
      <c r="H4" s="1" t="s">
        <v>11</v>
      </c>
      <c r="I4" s="12">
        <f>IF(C187&lt;=0,"Abgezahlt",C187)</f>
        <v>64966.408499415164</v>
      </c>
      <c r="K4" s="5"/>
      <c r="L4" s="5"/>
    </row>
    <row r="5" spans="1:15" x14ac:dyDescent="0.3">
      <c r="A5" s="4"/>
      <c r="K5" s="5"/>
      <c r="L5" s="5"/>
    </row>
    <row r="6" spans="1:15" ht="15" thickBot="1" x14ac:dyDescent="0.35">
      <c r="C6" s="1" t="s">
        <v>13</v>
      </c>
      <c r="D6" s="1" t="s">
        <v>3</v>
      </c>
      <c r="E6" s="1" t="s">
        <v>1</v>
      </c>
      <c r="F6" s="1" t="s">
        <v>7</v>
      </c>
      <c r="G6" s="1" t="s">
        <v>8</v>
      </c>
      <c r="H6" s="1" t="s">
        <v>4</v>
      </c>
      <c r="K6" s="5"/>
      <c r="L6" s="5"/>
    </row>
    <row r="7" spans="1:15" ht="15" thickBot="1" x14ac:dyDescent="0.35">
      <c r="A7" s="11">
        <v>43101</v>
      </c>
      <c r="C7" s="5">
        <f>C3</f>
        <v>100000</v>
      </c>
      <c r="D7" s="5">
        <f>F7-E7</f>
        <v>166.66333333333333</v>
      </c>
      <c r="E7" s="5">
        <f>C7*$C$2/12</f>
        <v>169.16666666666666</v>
      </c>
      <c r="F7" s="5">
        <f t="shared" ref="F7:F38" si="0">$C$4</f>
        <v>335.83</v>
      </c>
      <c r="G7" s="6">
        <f>D7/$C$3*100*12</f>
        <v>1.99996</v>
      </c>
      <c r="H7" s="10"/>
      <c r="K7" s="5"/>
    </row>
    <row r="8" spans="1:15" ht="15" thickBot="1" x14ac:dyDescent="0.35">
      <c r="A8" s="2">
        <f>DATE(YEAR(A7),MONTH(A7)+1,1)</f>
        <v>43132</v>
      </c>
      <c r="C8" s="5">
        <f>C7-(D7+H7)</f>
        <v>99833.33666666667</v>
      </c>
      <c r="D8" s="5">
        <f>F8-E8</f>
        <v>166.9452721388889</v>
      </c>
      <c r="E8" s="5">
        <f>C8*$C$2/12</f>
        <v>168.88472786111109</v>
      </c>
      <c r="F8" s="5">
        <f t="shared" si="0"/>
        <v>335.83</v>
      </c>
      <c r="G8" s="6">
        <f>D8/$C$3*100*12</f>
        <v>2.003343265666667</v>
      </c>
      <c r="H8" s="10"/>
    </row>
    <row r="9" spans="1:15" ht="15" thickBot="1" x14ac:dyDescent="0.35">
      <c r="A9" s="2">
        <f>DATE(YEAR(A8),MONTH(A8)+1,1)</f>
        <v>43160</v>
      </c>
      <c r="C9" s="5">
        <f t="shared" ref="C9:C71" si="1">C8-(D8+H8)</f>
        <v>99666.391394527775</v>
      </c>
      <c r="D9" s="5">
        <f>F9-E9</f>
        <v>167.22768789092385</v>
      </c>
      <c r="E9" s="5">
        <f>C9*$C$2/12</f>
        <v>168.60231210907614</v>
      </c>
      <c r="F9" s="5">
        <f t="shared" si="0"/>
        <v>335.83</v>
      </c>
      <c r="G9" s="6">
        <f t="shared" ref="G9:G72" si="2">D9/$C$3*100*12</f>
        <v>2.0067322546910864</v>
      </c>
      <c r="H9" s="10"/>
    </row>
    <row r="10" spans="1:15" ht="15" thickBot="1" x14ac:dyDescent="0.35">
      <c r="A10" s="2">
        <f t="shared" ref="A10:A73" si="3">DATE(YEAR(A9),MONTH(A9)+1,1)</f>
        <v>43191</v>
      </c>
      <c r="C10" s="5">
        <f t="shared" si="1"/>
        <v>99499.163706636857</v>
      </c>
      <c r="D10" s="5">
        <f t="shared" ref="D10:D73" si="4">F10-E10</f>
        <v>167.51058139627264</v>
      </c>
      <c r="E10" s="5">
        <f t="shared" ref="E10:E73" si="5">C10*$C$2/12</f>
        <v>168.31941860372734</v>
      </c>
      <c r="F10" s="5">
        <f t="shared" si="0"/>
        <v>335.83</v>
      </c>
      <c r="G10" s="6">
        <f t="shared" si="2"/>
        <v>2.0101269767552719</v>
      </c>
      <c r="H10" s="10"/>
    </row>
    <row r="11" spans="1:15" ht="15" thickBot="1" x14ac:dyDescent="0.35">
      <c r="A11" s="2">
        <f t="shared" si="3"/>
        <v>43221</v>
      </c>
      <c r="C11" s="5">
        <f t="shared" si="1"/>
        <v>99331.653125240584</v>
      </c>
      <c r="D11" s="5">
        <f t="shared" si="4"/>
        <v>167.79395346313467</v>
      </c>
      <c r="E11" s="5">
        <f t="shared" si="5"/>
        <v>168.03604653686531</v>
      </c>
      <c r="F11" s="5">
        <f t="shared" si="0"/>
        <v>335.83</v>
      </c>
      <c r="G11" s="6">
        <f t="shared" si="2"/>
        <v>2.0135274415576161</v>
      </c>
      <c r="H11" s="10"/>
    </row>
    <row r="12" spans="1:15" ht="15" thickBot="1" x14ac:dyDescent="0.35">
      <c r="A12" s="2">
        <f t="shared" si="3"/>
        <v>43252</v>
      </c>
      <c r="C12" s="5">
        <f t="shared" si="1"/>
        <v>99163.859171777454</v>
      </c>
      <c r="D12" s="5">
        <f t="shared" si="4"/>
        <v>168.07780490107646</v>
      </c>
      <c r="E12" s="5">
        <f t="shared" si="5"/>
        <v>167.75219509892352</v>
      </c>
      <c r="F12" s="5">
        <f t="shared" si="0"/>
        <v>335.83</v>
      </c>
      <c r="G12" s="6">
        <f t="shared" si="2"/>
        <v>2.0169336588129174</v>
      </c>
      <c r="H12" s="10"/>
    </row>
    <row r="13" spans="1:15" ht="15" thickBot="1" x14ac:dyDescent="0.35">
      <c r="A13" s="2">
        <f t="shared" si="3"/>
        <v>43282</v>
      </c>
      <c r="C13" s="5">
        <f t="shared" si="1"/>
        <v>98995.781366876385</v>
      </c>
      <c r="D13" s="5">
        <f t="shared" si="4"/>
        <v>168.3621365210341</v>
      </c>
      <c r="E13" s="5">
        <f t="shared" si="5"/>
        <v>167.46786347896588</v>
      </c>
      <c r="F13" s="5">
        <f t="shared" si="0"/>
        <v>335.83</v>
      </c>
      <c r="G13" s="6">
        <f t="shared" si="2"/>
        <v>2.020345638252409</v>
      </c>
      <c r="H13" s="10"/>
    </row>
    <row r="14" spans="1:15" ht="15" thickBot="1" x14ac:dyDescent="0.35">
      <c r="A14" s="2">
        <f t="shared" si="3"/>
        <v>43313</v>
      </c>
      <c r="C14" s="5">
        <f t="shared" si="1"/>
        <v>98827.419230355357</v>
      </c>
      <c r="D14" s="5">
        <f t="shared" si="4"/>
        <v>168.64694913531551</v>
      </c>
      <c r="E14" s="5">
        <f t="shared" si="5"/>
        <v>167.18305086468447</v>
      </c>
      <c r="F14" s="5">
        <f t="shared" si="0"/>
        <v>335.83</v>
      </c>
      <c r="G14" s="6">
        <f t="shared" si="2"/>
        <v>2.0237633896237859</v>
      </c>
      <c r="H14" s="10"/>
    </row>
    <row r="15" spans="1:15" ht="15" thickBot="1" x14ac:dyDescent="0.35">
      <c r="A15" s="2">
        <f t="shared" si="3"/>
        <v>43344</v>
      </c>
      <c r="C15" s="5">
        <f t="shared" si="1"/>
        <v>98658.772281220037</v>
      </c>
      <c r="D15" s="5">
        <f t="shared" si="4"/>
        <v>168.93224355760276</v>
      </c>
      <c r="E15" s="5">
        <f t="shared" si="5"/>
        <v>166.89775644239722</v>
      </c>
      <c r="F15" s="5">
        <f t="shared" si="0"/>
        <v>335.83</v>
      </c>
      <c r="G15" s="6">
        <f t="shared" si="2"/>
        <v>2.0271869226912331</v>
      </c>
      <c r="H15" s="10"/>
    </row>
    <row r="16" spans="1:15" ht="15" thickBot="1" x14ac:dyDescent="0.35">
      <c r="A16" s="2">
        <f t="shared" si="3"/>
        <v>43374</v>
      </c>
      <c r="C16" s="5">
        <f t="shared" si="1"/>
        <v>98489.840037662434</v>
      </c>
      <c r="D16" s="5">
        <f t="shared" si="4"/>
        <v>169.2180206029544</v>
      </c>
      <c r="E16" s="5">
        <f t="shared" si="5"/>
        <v>166.61197939704559</v>
      </c>
      <c r="F16" s="5">
        <f t="shared" si="0"/>
        <v>335.83</v>
      </c>
      <c r="G16" s="6">
        <f t="shared" si="2"/>
        <v>2.0306162472354528</v>
      </c>
      <c r="H16" s="10"/>
    </row>
    <row r="17" spans="1:8" ht="15" thickBot="1" x14ac:dyDescent="0.35">
      <c r="A17" s="2">
        <f t="shared" si="3"/>
        <v>43405</v>
      </c>
      <c r="C17" s="5">
        <f t="shared" si="1"/>
        <v>98320.622017059475</v>
      </c>
      <c r="D17" s="5">
        <f t="shared" si="4"/>
        <v>169.5042810878077</v>
      </c>
      <c r="E17" s="5">
        <f t="shared" si="5"/>
        <v>166.32571891219229</v>
      </c>
      <c r="F17" s="5">
        <f t="shared" si="0"/>
        <v>335.83</v>
      </c>
      <c r="G17" s="6">
        <f t="shared" si="2"/>
        <v>2.0340513730536927</v>
      </c>
      <c r="H17" s="10"/>
    </row>
    <row r="18" spans="1:8" ht="15" thickBot="1" x14ac:dyDescent="0.35">
      <c r="A18" s="2">
        <f t="shared" si="3"/>
        <v>43435</v>
      </c>
      <c r="C18" s="5">
        <f t="shared" si="1"/>
        <v>98151.117735971668</v>
      </c>
      <c r="D18" s="5">
        <f t="shared" si="4"/>
        <v>169.79102582998127</v>
      </c>
      <c r="E18" s="5">
        <f t="shared" si="5"/>
        <v>166.03897417001872</v>
      </c>
      <c r="F18" s="5">
        <f t="shared" si="0"/>
        <v>335.83</v>
      </c>
      <c r="G18" s="6">
        <f t="shared" si="2"/>
        <v>2.037492309959775</v>
      </c>
      <c r="H18" s="10"/>
    </row>
    <row r="19" spans="1:8" ht="15" thickBot="1" x14ac:dyDescent="0.35">
      <c r="A19" s="2">
        <f t="shared" si="3"/>
        <v>43466</v>
      </c>
      <c r="C19" s="5">
        <f t="shared" si="1"/>
        <v>97981.326710141686</v>
      </c>
      <c r="D19" s="5">
        <f t="shared" si="4"/>
        <v>170.07825564867699</v>
      </c>
      <c r="E19" s="5">
        <f t="shared" si="5"/>
        <v>165.751744351323</v>
      </c>
      <c r="F19" s="5">
        <f t="shared" si="0"/>
        <v>335.83</v>
      </c>
      <c r="G19" s="6">
        <f t="shared" si="2"/>
        <v>2.0409390677841239</v>
      </c>
      <c r="H19" s="10"/>
    </row>
    <row r="20" spans="1:8" ht="15" thickBot="1" x14ac:dyDescent="0.35">
      <c r="A20" s="2">
        <f t="shared" si="3"/>
        <v>43497</v>
      </c>
      <c r="C20" s="5">
        <f t="shared" si="1"/>
        <v>97811.248454493005</v>
      </c>
      <c r="D20" s="5">
        <f t="shared" si="4"/>
        <v>170.36597136448265</v>
      </c>
      <c r="E20" s="5">
        <f t="shared" si="5"/>
        <v>165.46402863551734</v>
      </c>
      <c r="F20" s="5">
        <f t="shared" si="0"/>
        <v>335.83</v>
      </c>
      <c r="G20" s="6">
        <f t="shared" si="2"/>
        <v>2.0443916563737918</v>
      </c>
      <c r="H20" s="10"/>
    </row>
    <row r="21" spans="1:8" ht="15" thickBot="1" x14ac:dyDescent="0.35">
      <c r="A21" s="2">
        <f t="shared" si="3"/>
        <v>43525</v>
      </c>
      <c r="C21" s="5">
        <f t="shared" si="1"/>
        <v>97640.882483128516</v>
      </c>
      <c r="D21" s="5">
        <f t="shared" si="4"/>
        <v>170.65417379937426</v>
      </c>
      <c r="E21" s="5">
        <f t="shared" si="5"/>
        <v>165.17582620062572</v>
      </c>
      <c r="F21" s="5">
        <f t="shared" si="0"/>
        <v>335.83</v>
      </c>
      <c r="G21" s="6">
        <f t="shared" si="2"/>
        <v>2.0478500855924913</v>
      </c>
      <c r="H21" s="10"/>
    </row>
    <row r="22" spans="1:8" ht="15" thickBot="1" x14ac:dyDescent="0.35">
      <c r="A22" s="2">
        <f t="shared" si="3"/>
        <v>43556</v>
      </c>
      <c r="C22" s="5">
        <f t="shared" si="1"/>
        <v>97470.228309329148</v>
      </c>
      <c r="D22" s="5">
        <f t="shared" si="4"/>
        <v>170.94286377671818</v>
      </c>
      <c r="E22" s="5">
        <f t="shared" si="5"/>
        <v>164.8871362232818</v>
      </c>
      <c r="F22" s="5">
        <f t="shared" si="0"/>
        <v>335.83</v>
      </c>
      <c r="G22" s="6">
        <f t="shared" si="2"/>
        <v>2.0513143653206183</v>
      </c>
      <c r="H22" s="10"/>
    </row>
    <row r="23" spans="1:8" ht="15" thickBot="1" x14ac:dyDescent="0.35">
      <c r="A23" s="2">
        <f t="shared" si="3"/>
        <v>43586</v>
      </c>
      <c r="C23" s="5">
        <f t="shared" si="1"/>
        <v>97299.285445552436</v>
      </c>
      <c r="D23" s="5">
        <f t="shared" si="4"/>
        <v>171.23204212127379</v>
      </c>
      <c r="E23" s="5">
        <f t="shared" si="5"/>
        <v>164.59795787872619</v>
      </c>
      <c r="F23" s="5">
        <f t="shared" si="0"/>
        <v>335.83</v>
      </c>
      <c r="G23" s="6">
        <f t="shared" si="2"/>
        <v>2.0547845054552853</v>
      </c>
      <c r="H23" s="10"/>
    </row>
    <row r="24" spans="1:8" ht="15" thickBot="1" x14ac:dyDescent="0.35">
      <c r="A24" s="2">
        <f t="shared" si="3"/>
        <v>43617</v>
      </c>
      <c r="C24" s="5">
        <f t="shared" si="1"/>
        <v>97128.053403431157</v>
      </c>
      <c r="D24" s="5">
        <f t="shared" si="4"/>
        <v>171.52170965919564</v>
      </c>
      <c r="E24" s="5">
        <f t="shared" si="5"/>
        <v>164.30829034080435</v>
      </c>
      <c r="F24" s="5">
        <f t="shared" si="0"/>
        <v>335.83</v>
      </c>
      <c r="G24" s="6">
        <f t="shared" si="2"/>
        <v>2.0582605159103475</v>
      </c>
      <c r="H24" s="10"/>
    </row>
    <row r="25" spans="1:8" ht="15" thickBot="1" x14ac:dyDescent="0.35">
      <c r="A25" s="2">
        <f t="shared" si="3"/>
        <v>43647</v>
      </c>
      <c r="C25" s="5">
        <f t="shared" si="1"/>
        <v>96956.531693771962</v>
      </c>
      <c r="D25" s="5">
        <f t="shared" si="4"/>
        <v>171.81186721803576</v>
      </c>
      <c r="E25" s="5">
        <f t="shared" si="5"/>
        <v>164.01813278196423</v>
      </c>
      <c r="F25" s="5">
        <f t="shared" si="0"/>
        <v>335.83</v>
      </c>
      <c r="G25" s="6">
        <f t="shared" si="2"/>
        <v>2.0617424066164292</v>
      </c>
      <c r="H25" s="10"/>
    </row>
    <row r="26" spans="1:8" ht="15" thickBot="1" x14ac:dyDescent="0.35">
      <c r="A26" s="2">
        <f t="shared" si="3"/>
        <v>43678</v>
      </c>
      <c r="C26" s="5">
        <f t="shared" si="1"/>
        <v>96784.719826553919</v>
      </c>
      <c r="D26" s="5">
        <f t="shared" si="4"/>
        <v>172.10251562674628</v>
      </c>
      <c r="E26" s="5">
        <f t="shared" si="5"/>
        <v>163.7274843732537</v>
      </c>
      <c r="F26" s="5">
        <f t="shared" si="0"/>
        <v>335.83</v>
      </c>
      <c r="G26" s="6">
        <f t="shared" si="2"/>
        <v>2.0652301875209553</v>
      </c>
      <c r="H26" s="10"/>
    </row>
    <row r="27" spans="1:8" ht="15" thickBot="1" x14ac:dyDescent="0.35">
      <c r="A27" s="2">
        <f t="shared" si="3"/>
        <v>43709</v>
      </c>
      <c r="C27" s="5">
        <f t="shared" si="1"/>
        <v>96612.617310927177</v>
      </c>
      <c r="D27" s="5">
        <f t="shared" si="4"/>
        <v>172.39365571568152</v>
      </c>
      <c r="E27" s="5">
        <f t="shared" si="5"/>
        <v>163.43634428431847</v>
      </c>
      <c r="F27" s="5">
        <f t="shared" si="0"/>
        <v>335.83</v>
      </c>
      <c r="G27" s="6">
        <f t="shared" si="2"/>
        <v>2.0687238685881781</v>
      </c>
      <c r="H27" s="10"/>
    </row>
    <row r="28" spans="1:8" ht="15" thickBot="1" x14ac:dyDescent="0.35">
      <c r="A28" s="2">
        <f t="shared" si="3"/>
        <v>43739</v>
      </c>
      <c r="C28" s="5">
        <f t="shared" si="1"/>
        <v>96440.223655211492</v>
      </c>
      <c r="D28" s="5">
        <f t="shared" si="4"/>
        <v>172.68528831660055</v>
      </c>
      <c r="E28" s="5">
        <f t="shared" si="5"/>
        <v>163.14471168339944</v>
      </c>
      <c r="F28" s="5">
        <f t="shared" si="0"/>
        <v>335.83</v>
      </c>
      <c r="G28" s="6">
        <f t="shared" si="2"/>
        <v>2.0722234597992064</v>
      </c>
      <c r="H28" s="10"/>
    </row>
    <row r="29" spans="1:8" ht="15" thickBot="1" x14ac:dyDescent="0.35">
      <c r="A29" s="2">
        <f t="shared" si="3"/>
        <v>43770</v>
      </c>
      <c r="C29" s="5">
        <f t="shared" si="1"/>
        <v>96267.538366894893</v>
      </c>
      <c r="D29" s="5">
        <f t="shared" si="4"/>
        <v>172.97741426266947</v>
      </c>
      <c r="E29" s="5">
        <f t="shared" si="5"/>
        <v>162.85258573733051</v>
      </c>
      <c r="F29" s="5">
        <f t="shared" si="0"/>
        <v>335.83</v>
      </c>
      <c r="G29" s="6">
        <f t="shared" si="2"/>
        <v>2.0757289711520337</v>
      </c>
      <c r="H29" s="10"/>
    </row>
    <row r="30" spans="1:8" ht="15" thickBot="1" x14ac:dyDescent="0.35">
      <c r="A30" s="2">
        <f t="shared" si="3"/>
        <v>43800</v>
      </c>
      <c r="C30" s="5">
        <f t="shared" si="1"/>
        <v>96094.560952632222</v>
      </c>
      <c r="D30" s="5">
        <f t="shared" si="4"/>
        <v>173.27003438846381</v>
      </c>
      <c r="E30" s="5">
        <f t="shared" si="5"/>
        <v>162.55996561153617</v>
      </c>
      <c r="F30" s="5">
        <f t="shared" si="0"/>
        <v>335.83</v>
      </c>
      <c r="G30" s="6">
        <f t="shared" si="2"/>
        <v>2.0792404126615658</v>
      </c>
      <c r="H30" s="10"/>
    </row>
    <row r="31" spans="1:8" ht="15" thickBot="1" x14ac:dyDescent="0.35">
      <c r="A31" s="2">
        <f t="shared" si="3"/>
        <v>43831</v>
      </c>
      <c r="C31" s="5">
        <f t="shared" si="1"/>
        <v>95921.290918243758</v>
      </c>
      <c r="D31" s="5">
        <f t="shared" si="4"/>
        <v>173.56314952997096</v>
      </c>
      <c r="E31" s="5">
        <f t="shared" si="5"/>
        <v>162.26685047002903</v>
      </c>
      <c r="F31" s="5">
        <f t="shared" si="0"/>
        <v>335.83</v>
      </c>
      <c r="G31" s="6">
        <f t="shared" si="2"/>
        <v>2.0827577943596514</v>
      </c>
      <c r="H31" s="10"/>
    </row>
    <row r="32" spans="1:8" ht="15" thickBot="1" x14ac:dyDescent="0.35">
      <c r="A32" s="2">
        <f t="shared" si="3"/>
        <v>43862</v>
      </c>
      <c r="C32" s="5">
        <f t="shared" si="1"/>
        <v>95747.727768713783</v>
      </c>
      <c r="D32" s="5">
        <f t="shared" si="4"/>
        <v>173.85676052459252</v>
      </c>
      <c r="E32" s="5">
        <f t="shared" si="5"/>
        <v>161.97323947540747</v>
      </c>
      <c r="F32" s="5">
        <f t="shared" si="0"/>
        <v>335.83</v>
      </c>
      <c r="G32" s="6">
        <f t="shared" si="2"/>
        <v>2.08628112629511</v>
      </c>
      <c r="H32" s="10"/>
    </row>
    <row r="33" spans="1:8" ht="15" thickBot="1" x14ac:dyDescent="0.35">
      <c r="A33" s="2">
        <f t="shared" si="3"/>
        <v>43891</v>
      </c>
      <c r="C33" s="5">
        <f t="shared" si="1"/>
        <v>95573.871008189191</v>
      </c>
      <c r="D33" s="5">
        <f t="shared" si="4"/>
        <v>174.15086821114662</v>
      </c>
      <c r="E33" s="5">
        <f t="shared" si="5"/>
        <v>161.67913178885337</v>
      </c>
      <c r="F33" s="5">
        <f t="shared" si="0"/>
        <v>335.83</v>
      </c>
      <c r="G33" s="6">
        <f t="shared" si="2"/>
        <v>2.0898104185337596</v>
      </c>
      <c r="H33" s="10"/>
    </row>
    <row r="34" spans="1:8" ht="15" thickBot="1" x14ac:dyDescent="0.35">
      <c r="A34" s="2">
        <f t="shared" si="3"/>
        <v>43922</v>
      </c>
      <c r="C34" s="5">
        <f t="shared" si="1"/>
        <v>95399.720139978046</v>
      </c>
      <c r="D34" s="5">
        <f t="shared" si="4"/>
        <v>174.44547342987048</v>
      </c>
      <c r="E34" s="5">
        <f t="shared" si="5"/>
        <v>161.38452657012951</v>
      </c>
      <c r="F34" s="5">
        <f t="shared" si="0"/>
        <v>335.83</v>
      </c>
      <c r="G34" s="6">
        <f t="shared" si="2"/>
        <v>2.0933456811584459</v>
      </c>
      <c r="H34" s="10"/>
    </row>
    <row r="35" spans="1:8" ht="15" thickBot="1" x14ac:dyDescent="0.35">
      <c r="A35" s="2">
        <f t="shared" si="3"/>
        <v>43952</v>
      </c>
      <c r="C35" s="5">
        <f t="shared" si="1"/>
        <v>95225.274666548183</v>
      </c>
      <c r="D35" s="5">
        <f t="shared" si="4"/>
        <v>174.74057702242266</v>
      </c>
      <c r="E35" s="5">
        <f t="shared" si="5"/>
        <v>161.08942297757733</v>
      </c>
      <c r="F35" s="5">
        <f t="shared" si="0"/>
        <v>335.83</v>
      </c>
      <c r="G35" s="6">
        <f t="shared" si="2"/>
        <v>2.096886924269072</v>
      </c>
      <c r="H35" s="10"/>
    </row>
    <row r="36" spans="1:8" ht="15" thickBot="1" x14ac:dyDescent="0.35">
      <c r="A36" s="2">
        <f t="shared" si="3"/>
        <v>43983</v>
      </c>
      <c r="C36" s="5">
        <f t="shared" si="1"/>
        <v>95050.534089525754</v>
      </c>
      <c r="D36" s="5">
        <f t="shared" si="4"/>
        <v>175.03617983188559</v>
      </c>
      <c r="E36" s="5">
        <f t="shared" si="5"/>
        <v>160.79382016811439</v>
      </c>
      <c r="F36" s="5">
        <f t="shared" si="0"/>
        <v>335.83</v>
      </c>
      <c r="G36" s="6">
        <f t="shared" si="2"/>
        <v>2.1004341579826269</v>
      </c>
      <c r="H36" s="10"/>
    </row>
    <row r="37" spans="1:8" ht="15" thickBot="1" x14ac:dyDescent="0.35">
      <c r="A37" s="2">
        <f t="shared" si="3"/>
        <v>44013</v>
      </c>
      <c r="C37" s="5">
        <f t="shared" si="1"/>
        <v>94875.497909693862</v>
      </c>
      <c r="D37" s="5">
        <f t="shared" si="4"/>
        <v>175.33228270276788</v>
      </c>
      <c r="E37" s="5">
        <f t="shared" si="5"/>
        <v>160.4977172972321</v>
      </c>
      <c r="F37" s="5">
        <f t="shared" si="0"/>
        <v>335.83</v>
      </c>
      <c r="G37" s="6">
        <f t="shared" si="2"/>
        <v>2.1039873924332144</v>
      </c>
      <c r="H37" s="10"/>
    </row>
    <row r="38" spans="1:8" ht="15" thickBot="1" x14ac:dyDescent="0.35">
      <c r="A38" s="2">
        <f t="shared" si="3"/>
        <v>44044</v>
      </c>
      <c r="C38" s="5">
        <f t="shared" si="1"/>
        <v>94700.165626991089</v>
      </c>
      <c r="D38" s="5">
        <f t="shared" si="4"/>
        <v>175.62888648100673</v>
      </c>
      <c r="E38" s="5">
        <f t="shared" si="5"/>
        <v>160.20111351899325</v>
      </c>
      <c r="F38" s="5">
        <f t="shared" si="0"/>
        <v>335.83</v>
      </c>
      <c r="G38" s="6">
        <f t="shared" si="2"/>
        <v>2.1075466377720806</v>
      </c>
      <c r="H38" s="10"/>
    </row>
    <row r="39" spans="1:8" ht="15" thickBot="1" x14ac:dyDescent="0.35">
      <c r="A39" s="2">
        <f t="shared" si="3"/>
        <v>44075</v>
      </c>
      <c r="C39" s="5">
        <f t="shared" si="1"/>
        <v>94524.536740510084</v>
      </c>
      <c r="D39" s="5">
        <f t="shared" si="4"/>
        <v>175.92599201397044</v>
      </c>
      <c r="E39" s="5">
        <f t="shared" si="5"/>
        <v>159.90400798602954</v>
      </c>
      <c r="F39" s="5">
        <f t="shared" ref="F39:F70" si="6">$C$4</f>
        <v>335.83</v>
      </c>
      <c r="G39" s="6">
        <f t="shared" si="2"/>
        <v>2.1111119041676454</v>
      </c>
      <c r="H39" s="10"/>
    </row>
    <row r="40" spans="1:8" ht="15" thickBot="1" x14ac:dyDescent="0.35">
      <c r="A40" s="2">
        <f t="shared" si="3"/>
        <v>44105</v>
      </c>
      <c r="C40" s="5">
        <f t="shared" si="1"/>
        <v>94348.61074849611</v>
      </c>
      <c r="D40" s="5">
        <f t="shared" si="4"/>
        <v>176.22360015046073</v>
      </c>
      <c r="E40" s="5">
        <f t="shared" si="5"/>
        <v>159.60639984953926</v>
      </c>
      <c r="F40" s="5">
        <f t="shared" si="6"/>
        <v>335.83</v>
      </c>
      <c r="G40" s="6">
        <f t="shared" si="2"/>
        <v>2.114683201805529</v>
      </c>
      <c r="H40" s="10"/>
    </row>
    <row r="41" spans="1:8" ht="15" thickBot="1" x14ac:dyDescent="0.35">
      <c r="A41" s="2">
        <f t="shared" si="3"/>
        <v>44136</v>
      </c>
      <c r="C41" s="5">
        <f t="shared" si="1"/>
        <v>94172.387148345646</v>
      </c>
      <c r="D41" s="5">
        <f t="shared" si="4"/>
        <v>176.52171174071529</v>
      </c>
      <c r="E41" s="5">
        <f t="shared" si="5"/>
        <v>159.30828825928469</v>
      </c>
      <c r="F41" s="5">
        <f t="shared" si="6"/>
        <v>335.83</v>
      </c>
      <c r="G41" s="6">
        <f t="shared" si="2"/>
        <v>2.1182605408885835</v>
      </c>
      <c r="H41" s="10"/>
    </row>
    <row r="42" spans="1:8" ht="15" thickBot="1" x14ac:dyDescent="0.35">
      <c r="A42" s="2">
        <f t="shared" si="3"/>
        <v>44166</v>
      </c>
      <c r="C42" s="5">
        <f t="shared" si="1"/>
        <v>93995.86543660493</v>
      </c>
      <c r="D42" s="5">
        <f t="shared" si="4"/>
        <v>176.82032763640998</v>
      </c>
      <c r="E42" s="5">
        <f t="shared" si="5"/>
        <v>159.00967236359</v>
      </c>
      <c r="F42" s="5">
        <f t="shared" si="6"/>
        <v>335.83</v>
      </c>
      <c r="G42" s="6">
        <f t="shared" si="2"/>
        <v>2.1218439316369198</v>
      </c>
      <c r="H42" s="10"/>
    </row>
    <row r="43" spans="1:8" ht="15" thickBot="1" x14ac:dyDescent="0.35">
      <c r="A43" s="2">
        <f t="shared" si="3"/>
        <v>44197</v>
      </c>
      <c r="C43" s="5">
        <f t="shared" si="1"/>
        <v>93819.045108968523</v>
      </c>
      <c r="D43" s="5">
        <f t="shared" si="4"/>
        <v>177.11944869066159</v>
      </c>
      <c r="E43" s="5">
        <f t="shared" si="5"/>
        <v>158.7105513093384</v>
      </c>
      <c r="F43" s="5">
        <f t="shared" si="6"/>
        <v>335.83</v>
      </c>
      <c r="G43" s="6">
        <f t="shared" si="2"/>
        <v>2.1254333842879389</v>
      </c>
      <c r="H43" s="10"/>
    </row>
    <row r="44" spans="1:8" ht="15" thickBot="1" x14ac:dyDescent="0.35">
      <c r="A44" s="2">
        <f t="shared" si="3"/>
        <v>44228</v>
      </c>
      <c r="C44" s="5">
        <f t="shared" si="1"/>
        <v>93641.925660277862</v>
      </c>
      <c r="D44" s="5">
        <f t="shared" si="4"/>
        <v>177.41907575802995</v>
      </c>
      <c r="E44" s="5">
        <f t="shared" si="5"/>
        <v>158.41092424197004</v>
      </c>
      <c r="F44" s="5">
        <f t="shared" si="6"/>
        <v>335.83</v>
      </c>
      <c r="G44" s="6">
        <f t="shared" si="2"/>
        <v>2.1290289090963594</v>
      </c>
      <c r="H44" s="10"/>
    </row>
    <row r="45" spans="1:8" ht="15" thickBot="1" x14ac:dyDescent="0.35">
      <c r="A45" s="2">
        <f t="shared" si="3"/>
        <v>44256</v>
      </c>
      <c r="C45" s="5">
        <f t="shared" si="1"/>
        <v>93464.506584519826</v>
      </c>
      <c r="D45" s="5">
        <f t="shared" si="4"/>
        <v>177.71920969452063</v>
      </c>
      <c r="E45" s="5">
        <f t="shared" si="5"/>
        <v>158.11079030547936</v>
      </c>
      <c r="F45" s="5">
        <f t="shared" si="6"/>
        <v>335.83</v>
      </c>
      <c r="G45" s="6">
        <f t="shared" si="2"/>
        <v>2.1326305163342476</v>
      </c>
      <c r="H45" s="10"/>
    </row>
    <row r="46" spans="1:8" ht="15" thickBot="1" x14ac:dyDescent="0.35">
      <c r="A46" s="2">
        <f t="shared" si="3"/>
        <v>44287</v>
      </c>
      <c r="C46" s="5">
        <f t="shared" si="1"/>
        <v>93286.787374825304</v>
      </c>
      <c r="D46" s="5">
        <f t="shared" si="4"/>
        <v>178.01985135758719</v>
      </c>
      <c r="E46" s="5">
        <f t="shared" si="5"/>
        <v>157.8101486424128</v>
      </c>
      <c r="F46" s="5">
        <f t="shared" si="6"/>
        <v>335.83</v>
      </c>
      <c r="G46" s="6">
        <f t="shared" si="2"/>
        <v>2.136238216291046</v>
      </c>
      <c r="H46" s="10"/>
    </row>
    <row r="47" spans="1:8" ht="15" thickBot="1" x14ac:dyDescent="0.35">
      <c r="A47" s="2">
        <f t="shared" si="3"/>
        <v>44317</v>
      </c>
      <c r="C47" s="5">
        <f t="shared" si="1"/>
        <v>93108.767523467715</v>
      </c>
      <c r="D47" s="5">
        <f t="shared" si="4"/>
        <v>178.32100160613376</v>
      </c>
      <c r="E47" s="5">
        <f t="shared" si="5"/>
        <v>157.50899839386622</v>
      </c>
      <c r="F47" s="5">
        <f t="shared" si="6"/>
        <v>335.83</v>
      </c>
      <c r="G47" s="6">
        <f t="shared" si="2"/>
        <v>2.1398520192736052</v>
      </c>
      <c r="H47" s="10"/>
    </row>
    <row r="48" spans="1:8" ht="15" thickBot="1" x14ac:dyDescent="0.35">
      <c r="A48" s="2">
        <f t="shared" si="3"/>
        <v>44348</v>
      </c>
      <c r="C48" s="5">
        <f t="shared" si="1"/>
        <v>92930.446521861581</v>
      </c>
      <c r="D48" s="5">
        <f t="shared" si="4"/>
        <v>178.62266130051748</v>
      </c>
      <c r="E48" s="5">
        <f t="shared" si="5"/>
        <v>157.20733869948251</v>
      </c>
      <c r="F48" s="5">
        <f t="shared" si="6"/>
        <v>335.83</v>
      </c>
      <c r="G48" s="6">
        <f t="shared" si="2"/>
        <v>2.1434719356062097</v>
      </c>
      <c r="H48" s="10"/>
    </row>
    <row r="49" spans="1:8" ht="15" thickBot="1" x14ac:dyDescent="0.35">
      <c r="A49" s="2">
        <f t="shared" si="3"/>
        <v>44378</v>
      </c>
      <c r="C49" s="5">
        <f t="shared" si="1"/>
        <v>92751.823860561068</v>
      </c>
      <c r="D49" s="5">
        <f t="shared" si="4"/>
        <v>178.92483130255087</v>
      </c>
      <c r="E49" s="5">
        <f t="shared" si="5"/>
        <v>156.90516869744911</v>
      </c>
      <c r="F49" s="5">
        <f t="shared" si="6"/>
        <v>335.83</v>
      </c>
      <c r="G49" s="6">
        <f t="shared" si="2"/>
        <v>2.1470979756306106</v>
      </c>
      <c r="H49" s="10"/>
    </row>
    <row r="50" spans="1:8" ht="15" thickBot="1" x14ac:dyDescent="0.35">
      <c r="A50" s="2">
        <f t="shared" si="3"/>
        <v>44409</v>
      </c>
      <c r="C50" s="5">
        <f t="shared" si="1"/>
        <v>92572.899029258522</v>
      </c>
      <c r="D50" s="5">
        <f t="shared" si="4"/>
        <v>179.22751247550431</v>
      </c>
      <c r="E50" s="5">
        <f t="shared" si="5"/>
        <v>156.60248752449567</v>
      </c>
      <c r="F50" s="5">
        <f t="shared" si="6"/>
        <v>335.83</v>
      </c>
      <c r="G50" s="6">
        <f t="shared" si="2"/>
        <v>2.1507301497060518</v>
      </c>
      <c r="H50" s="10"/>
    </row>
    <row r="51" spans="1:8" ht="15" thickBot="1" x14ac:dyDescent="0.35">
      <c r="A51" s="2">
        <f t="shared" si="3"/>
        <v>44440</v>
      </c>
      <c r="C51" s="5">
        <f t="shared" si="1"/>
        <v>92393.671516783012</v>
      </c>
      <c r="D51" s="5">
        <f t="shared" si="4"/>
        <v>179.53070568410874</v>
      </c>
      <c r="E51" s="5">
        <f t="shared" si="5"/>
        <v>156.29929431589125</v>
      </c>
      <c r="F51" s="5">
        <f t="shared" si="6"/>
        <v>335.83</v>
      </c>
      <c r="G51" s="6">
        <f t="shared" si="2"/>
        <v>2.1543684682093049</v>
      </c>
      <c r="H51" s="10"/>
    </row>
    <row r="52" spans="1:8" ht="15" thickBot="1" x14ac:dyDescent="0.35">
      <c r="A52" s="2">
        <f t="shared" si="3"/>
        <v>44470</v>
      </c>
      <c r="C52" s="5">
        <f t="shared" si="1"/>
        <v>92214.1408110989</v>
      </c>
      <c r="D52" s="5">
        <f t="shared" si="4"/>
        <v>179.8344117945577</v>
      </c>
      <c r="E52" s="5">
        <f t="shared" si="5"/>
        <v>155.99558820544229</v>
      </c>
      <c r="F52" s="5">
        <f t="shared" si="6"/>
        <v>335.83</v>
      </c>
      <c r="G52" s="6">
        <f t="shared" si="2"/>
        <v>2.1580129415346923</v>
      </c>
      <c r="H52" s="10"/>
    </row>
    <row r="53" spans="1:8" ht="15" thickBot="1" x14ac:dyDescent="0.35">
      <c r="A53" s="2">
        <f t="shared" si="3"/>
        <v>44501</v>
      </c>
      <c r="C53" s="5">
        <f t="shared" si="1"/>
        <v>92034.306399304347</v>
      </c>
      <c r="D53" s="5">
        <f t="shared" si="4"/>
        <v>180.13863167451015</v>
      </c>
      <c r="E53" s="5">
        <f t="shared" si="5"/>
        <v>155.69136832548983</v>
      </c>
      <c r="F53" s="5">
        <f t="shared" si="6"/>
        <v>335.83</v>
      </c>
      <c r="G53" s="6">
        <f t="shared" si="2"/>
        <v>2.161663580094122</v>
      </c>
      <c r="H53" s="10"/>
    </row>
    <row r="54" spans="1:8" ht="15" thickBot="1" x14ac:dyDescent="0.35">
      <c r="A54" s="2">
        <f t="shared" si="3"/>
        <v>44531</v>
      </c>
      <c r="C54" s="5">
        <f t="shared" si="1"/>
        <v>91854.167767629842</v>
      </c>
      <c r="D54" s="5">
        <f t="shared" si="4"/>
        <v>180.44336619309283</v>
      </c>
      <c r="E54" s="5">
        <f t="shared" si="5"/>
        <v>155.38663380690716</v>
      </c>
      <c r="F54" s="5">
        <f t="shared" si="6"/>
        <v>335.83</v>
      </c>
      <c r="G54" s="6">
        <f t="shared" si="2"/>
        <v>2.165320394317114</v>
      </c>
      <c r="H54" s="10"/>
    </row>
    <row r="55" spans="1:8" ht="15" thickBot="1" x14ac:dyDescent="0.35">
      <c r="A55" s="2">
        <f t="shared" si="3"/>
        <v>44562</v>
      </c>
      <c r="C55" s="5">
        <f t="shared" si="1"/>
        <v>91673.724401436746</v>
      </c>
      <c r="D55" s="5">
        <f t="shared" si="4"/>
        <v>180.74861622090285</v>
      </c>
      <c r="E55" s="5">
        <f t="shared" si="5"/>
        <v>155.08138377909714</v>
      </c>
      <c r="F55" s="5">
        <f t="shared" si="6"/>
        <v>335.83</v>
      </c>
      <c r="G55" s="6">
        <f t="shared" si="2"/>
        <v>2.1689833946508341</v>
      </c>
      <c r="H55" s="10"/>
    </row>
    <row r="56" spans="1:8" ht="15" thickBot="1" x14ac:dyDescent="0.35">
      <c r="A56" s="2">
        <f t="shared" si="3"/>
        <v>44593</v>
      </c>
      <c r="C56" s="5">
        <f t="shared" si="1"/>
        <v>91492.975785215836</v>
      </c>
      <c r="D56" s="5">
        <f t="shared" si="4"/>
        <v>181.05438263000988</v>
      </c>
      <c r="E56" s="5">
        <f t="shared" si="5"/>
        <v>154.7756173699901</v>
      </c>
      <c r="F56" s="5">
        <f t="shared" si="6"/>
        <v>335.83</v>
      </c>
      <c r="G56" s="6">
        <f t="shared" si="2"/>
        <v>2.1726525915601185</v>
      </c>
      <c r="H56" s="10"/>
    </row>
    <row r="57" spans="1:8" ht="15" thickBot="1" x14ac:dyDescent="0.35">
      <c r="A57" s="2">
        <f t="shared" si="3"/>
        <v>44621</v>
      </c>
      <c r="C57" s="5">
        <f t="shared" si="1"/>
        <v>91311.921402585824</v>
      </c>
      <c r="D57" s="5">
        <f t="shared" si="4"/>
        <v>181.36066629395899</v>
      </c>
      <c r="E57" s="5">
        <f t="shared" si="5"/>
        <v>154.469333706041</v>
      </c>
      <c r="F57" s="5">
        <f t="shared" si="6"/>
        <v>335.83</v>
      </c>
      <c r="G57" s="6">
        <f t="shared" si="2"/>
        <v>2.1763279955275081</v>
      </c>
      <c r="H57" s="10"/>
    </row>
    <row r="58" spans="1:8" ht="15" thickBot="1" x14ac:dyDescent="0.35">
      <c r="A58" s="2">
        <f t="shared" si="3"/>
        <v>44652</v>
      </c>
      <c r="C58" s="5">
        <f t="shared" si="1"/>
        <v>91130.560736291867</v>
      </c>
      <c r="D58" s="5">
        <f t="shared" si="4"/>
        <v>181.6674680877729</v>
      </c>
      <c r="E58" s="5">
        <f t="shared" si="5"/>
        <v>154.16253191222708</v>
      </c>
      <c r="F58" s="5">
        <f t="shared" si="6"/>
        <v>335.83</v>
      </c>
      <c r="G58" s="6">
        <f t="shared" si="2"/>
        <v>2.1800096170532748</v>
      </c>
      <c r="H58" s="10"/>
    </row>
    <row r="59" spans="1:8" ht="15" thickBot="1" x14ac:dyDescent="0.35">
      <c r="A59" s="2">
        <f t="shared" si="3"/>
        <v>44682</v>
      </c>
      <c r="C59" s="5">
        <f t="shared" si="1"/>
        <v>90948.89326820409</v>
      </c>
      <c r="D59" s="5">
        <f t="shared" si="4"/>
        <v>181.97478888795476</v>
      </c>
      <c r="E59" s="5">
        <f t="shared" si="5"/>
        <v>153.85521111204523</v>
      </c>
      <c r="F59" s="5">
        <f t="shared" si="6"/>
        <v>335.83</v>
      </c>
      <c r="G59" s="6">
        <f t="shared" si="2"/>
        <v>2.1836974666554569</v>
      </c>
      <c r="H59" s="10"/>
    </row>
    <row r="60" spans="1:8" ht="15" thickBot="1" x14ac:dyDescent="0.35">
      <c r="A60" s="2">
        <f t="shared" si="3"/>
        <v>44713</v>
      </c>
      <c r="C60" s="5">
        <f t="shared" si="1"/>
        <v>90766.91847931614</v>
      </c>
      <c r="D60" s="5">
        <f t="shared" si="4"/>
        <v>182.28262957249021</v>
      </c>
      <c r="E60" s="5">
        <f t="shared" si="5"/>
        <v>153.54737042750978</v>
      </c>
      <c r="F60" s="5">
        <f t="shared" si="6"/>
        <v>335.83</v>
      </c>
      <c r="G60" s="6">
        <f t="shared" si="2"/>
        <v>2.1873915548698823</v>
      </c>
      <c r="H60" s="10"/>
    </row>
    <row r="61" spans="1:8" ht="15" thickBot="1" x14ac:dyDescent="0.35">
      <c r="A61" s="2">
        <f t="shared" si="3"/>
        <v>44743</v>
      </c>
      <c r="C61" s="5">
        <f t="shared" si="1"/>
        <v>90584.635849743645</v>
      </c>
      <c r="D61" s="5">
        <f t="shared" si="4"/>
        <v>182.59099102085034</v>
      </c>
      <c r="E61" s="5">
        <f t="shared" si="5"/>
        <v>153.23900897914965</v>
      </c>
      <c r="F61" s="5">
        <f t="shared" si="6"/>
        <v>335.83</v>
      </c>
      <c r="G61" s="6">
        <f t="shared" si="2"/>
        <v>2.1910918922502041</v>
      </c>
      <c r="H61" s="10"/>
    </row>
    <row r="62" spans="1:8" ht="15" thickBot="1" x14ac:dyDescent="0.35">
      <c r="A62" s="2">
        <f t="shared" si="3"/>
        <v>44774</v>
      </c>
      <c r="C62" s="5">
        <f t="shared" si="1"/>
        <v>90402.044858722787</v>
      </c>
      <c r="D62" s="5">
        <f t="shared" si="4"/>
        <v>182.89987411399395</v>
      </c>
      <c r="E62" s="5">
        <f t="shared" si="5"/>
        <v>152.93012588600604</v>
      </c>
      <c r="F62" s="5">
        <f t="shared" si="6"/>
        <v>335.83</v>
      </c>
      <c r="G62" s="6">
        <f t="shared" si="2"/>
        <v>2.1947984893679271</v>
      </c>
      <c r="H62" s="10"/>
    </row>
    <row r="63" spans="1:8" ht="15" thickBot="1" x14ac:dyDescent="0.35">
      <c r="A63" s="2">
        <f t="shared" si="3"/>
        <v>44805</v>
      </c>
      <c r="C63" s="5">
        <f t="shared" si="1"/>
        <v>90219.144984608793</v>
      </c>
      <c r="D63" s="5">
        <f t="shared" si="4"/>
        <v>183.20927973437011</v>
      </c>
      <c r="E63" s="5">
        <f t="shared" si="5"/>
        <v>152.62072026562987</v>
      </c>
      <c r="F63" s="5">
        <f t="shared" si="6"/>
        <v>335.83</v>
      </c>
      <c r="G63" s="6">
        <f t="shared" si="2"/>
        <v>2.1985113568124413</v>
      </c>
      <c r="H63" s="10"/>
    </row>
    <row r="64" spans="1:8" ht="15" thickBot="1" x14ac:dyDescent="0.35">
      <c r="A64" s="2">
        <f t="shared" si="3"/>
        <v>44835</v>
      </c>
      <c r="C64" s="5">
        <f t="shared" si="1"/>
        <v>90035.935704874428</v>
      </c>
      <c r="D64" s="5">
        <f t="shared" si="4"/>
        <v>183.51920876592075</v>
      </c>
      <c r="E64" s="5">
        <f t="shared" si="5"/>
        <v>152.31079123407923</v>
      </c>
      <c r="F64" s="5">
        <f t="shared" si="6"/>
        <v>335.83</v>
      </c>
      <c r="G64" s="6">
        <f t="shared" si="2"/>
        <v>2.2022305051910491</v>
      </c>
      <c r="H64" s="10"/>
    </row>
    <row r="65" spans="1:8" ht="15" thickBot="1" x14ac:dyDescent="0.35">
      <c r="A65" s="2">
        <f t="shared" si="3"/>
        <v>44866</v>
      </c>
      <c r="C65" s="5">
        <f t="shared" si="1"/>
        <v>89852.416496108504</v>
      </c>
      <c r="D65" s="5">
        <f t="shared" si="4"/>
        <v>183.82966209408309</v>
      </c>
      <c r="E65" s="5">
        <f t="shared" si="5"/>
        <v>152.00033790591689</v>
      </c>
      <c r="F65" s="5">
        <f t="shared" si="6"/>
        <v>335.83</v>
      </c>
      <c r="G65" s="6">
        <f t="shared" si="2"/>
        <v>2.2059559451289972</v>
      </c>
      <c r="H65" s="10"/>
    </row>
    <row r="66" spans="1:8" ht="15" thickBot="1" x14ac:dyDescent="0.35">
      <c r="A66" s="2">
        <f t="shared" si="3"/>
        <v>44896</v>
      </c>
      <c r="C66" s="5">
        <f t="shared" si="1"/>
        <v>89668.586834014422</v>
      </c>
      <c r="D66" s="5">
        <f t="shared" si="4"/>
        <v>184.14064060579227</v>
      </c>
      <c r="E66" s="5">
        <f t="shared" si="5"/>
        <v>151.68935939420771</v>
      </c>
      <c r="F66" s="5">
        <f t="shared" si="6"/>
        <v>335.83</v>
      </c>
      <c r="G66" s="6">
        <f t="shared" si="2"/>
        <v>2.2096876872695073</v>
      </c>
      <c r="H66" s="10"/>
    </row>
    <row r="67" spans="1:8" ht="15" thickBot="1" x14ac:dyDescent="0.35">
      <c r="A67" s="2">
        <f t="shared" si="3"/>
        <v>44927</v>
      </c>
      <c r="C67" s="5">
        <f t="shared" si="1"/>
        <v>89484.446193408628</v>
      </c>
      <c r="D67" s="5">
        <f t="shared" si="4"/>
        <v>184.45214518948373</v>
      </c>
      <c r="E67" s="5">
        <f t="shared" si="5"/>
        <v>151.37785481051625</v>
      </c>
      <c r="F67" s="5">
        <f t="shared" si="6"/>
        <v>335.83</v>
      </c>
      <c r="G67" s="6">
        <f t="shared" si="2"/>
        <v>2.2134257422738046</v>
      </c>
      <c r="H67" s="10"/>
    </row>
    <row r="68" spans="1:8" ht="15" thickBot="1" x14ac:dyDescent="0.35">
      <c r="A68" s="2">
        <f t="shared" si="3"/>
        <v>44958</v>
      </c>
      <c r="C68" s="5">
        <f t="shared" si="1"/>
        <v>89299.994048219145</v>
      </c>
      <c r="D68" s="5">
        <f t="shared" si="4"/>
        <v>184.76417673509596</v>
      </c>
      <c r="E68" s="5">
        <f t="shared" si="5"/>
        <v>151.06582326490403</v>
      </c>
      <c r="F68" s="5">
        <f t="shared" si="6"/>
        <v>335.83</v>
      </c>
      <c r="G68" s="6">
        <f t="shared" si="2"/>
        <v>2.2171701208211516</v>
      </c>
      <c r="H68" s="10"/>
    </row>
    <row r="69" spans="1:8" ht="15" thickBot="1" x14ac:dyDescent="0.35">
      <c r="A69" s="2">
        <f t="shared" si="3"/>
        <v>44986</v>
      </c>
      <c r="C69" s="5">
        <f t="shared" si="1"/>
        <v>89115.229871484044</v>
      </c>
      <c r="D69" s="5">
        <f t="shared" si="4"/>
        <v>185.07673613407283</v>
      </c>
      <c r="E69" s="5">
        <f t="shared" si="5"/>
        <v>150.75326386592715</v>
      </c>
      <c r="F69" s="5">
        <f t="shared" si="6"/>
        <v>335.83</v>
      </c>
      <c r="G69" s="6">
        <f t="shared" si="2"/>
        <v>2.2209208336088739</v>
      </c>
      <c r="H69" s="10"/>
    </row>
    <row r="70" spans="1:8" ht="15" thickBot="1" x14ac:dyDescent="0.35">
      <c r="A70" s="2">
        <f t="shared" si="3"/>
        <v>45017</v>
      </c>
      <c r="C70" s="5">
        <f t="shared" si="1"/>
        <v>88930.153135349974</v>
      </c>
      <c r="D70" s="5">
        <f t="shared" si="4"/>
        <v>185.38982427936628</v>
      </c>
      <c r="E70" s="5">
        <f t="shared" si="5"/>
        <v>150.4401757206337</v>
      </c>
      <c r="F70" s="5">
        <f t="shared" si="6"/>
        <v>335.83</v>
      </c>
      <c r="G70" s="6">
        <f t="shared" si="2"/>
        <v>2.2246778913523952</v>
      </c>
      <c r="H70" s="10"/>
    </row>
    <row r="71" spans="1:8" ht="15" thickBot="1" x14ac:dyDescent="0.35">
      <c r="A71" s="2">
        <f t="shared" si="3"/>
        <v>45047</v>
      </c>
      <c r="C71" s="5">
        <f t="shared" si="1"/>
        <v>88744.763311070608</v>
      </c>
      <c r="D71" s="5">
        <f t="shared" si="4"/>
        <v>185.70344206543888</v>
      </c>
      <c r="E71" s="5">
        <f t="shared" si="5"/>
        <v>150.12655793456111</v>
      </c>
      <c r="F71" s="5">
        <f t="shared" ref="F71:F102" si="7">$C$4</f>
        <v>335.83</v>
      </c>
      <c r="G71" s="6">
        <f t="shared" si="2"/>
        <v>2.2284413047852665</v>
      </c>
      <c r="H71" s="10"/>
    </row>
    <row r="72" spans="1:8" ht="15" thickBot="1" x14ac:dyDescent="0.35">
      <c r="A72" s="2">
        <f t="shared" si="3"/>
        <v>45078</v>
      </c>
      <c r="C72" s="5">
        <f t="shared" ref="C72:C135" si="8">C71-(D71+H71)</f>
        <v>88559.05986900517</v>
      </c>
      <c r="D72" s="5">
        <f t="shared" si="4"/>
        <v>186.01759038826626</v>
      </c>
      <c r="E72" s="5">
        <f t="shared" si="5"/>
        <v>149.81240961173373</v>
      </c>
      <c r="F72" s="5">
        <f t="shared" si="7"/>
        <v>335.83</v>
      </c>
      <c r="G72" s="6">
        <f t="shared" si="2"/>
        <v>2.2322110846591952</v>
      </c>
      <c r="H72" s="10"/>
    </row>
    <row r="73" spans="1:8" ht="15" thickBot="1" x14ac:dyDescent="0.35">
      <c r="A73" s="2">
        <f t="shared" si="3"/>
        <v>45108</v>
      </c>
      <c r="C73" s="5">
        <f t="shared" si="8"/>
        <v>88373.042278616907</v>
      </c>
      <c r="D73" s="5">
        <f t="shared" si="4"/>
        <v>186.33227014533972</v>
      </c>
      <c r="E73" s="5">
        <f t="shared" si="5"/>
        <v>149.49772985466026</v>
      </c>
      <c r="F73" s="5">
        <f t="shared" si="7"/>
        <v>335.83</v>
      </c>
      <c r="G73" s="6">
        <f t="shared" ref="G73:G136" si="9">D73/$C$3*100*12</f>
        <v>2.2359872417440769</v>
      </c>
      <c r="H73" s="10"/>
    </row>
    <row r="74" spans="1:8" ht="15" thickBot="1" x14ac:dyDescent="0.35">
      <c r="A74" s="2">
        <f t="shared" ref="A74:A137" si="10">DATE(YEAR(A73),MONTH(A73)+1,1)</f>
        <v>45139</v>
      </c>
      <c r="C74" s="5">
        <f t="shared" si="8"/>
        <v>88186.710008471564</v>
      </c>
      <c r="D74" s="5">
        <f t="shared" ref="D74:D137" si="11">F74-E74</f>
        <v>186.64748223566895</v>
      </c>
      <c r="E74" s="5">
        <f t="shared" ref="E74:E137" si="12">C74*$C$2/12</f>
        <v>149.18251776433104</v>
      </c>
      <c r="F74" s="5">
        <f t="shared" si="7"/>
        <v>335.83</v>
      </c>
      <c r="G74" s="6">
        <f t="shared" si="9"/>
        <v>2.2397697868280271</v>
      </c>
      <c r="H74" s="10"/>
    </row>
    <row r="75" spans="1:8" ht="15" thickBot="1" x14ac:dyDescent="0.35">
      <c r="A75" s="2">
        <f t="shared" si="10"/>
        <v>45170</v>
      </c>
      <c r="C75" s="5">
        <f t="shared" si="8"/>
        <v>88000.062526235895</v>
      </c>
      <c r="D75" s="5">
        <f t="shared" si="11"/>
        <v>186.96322755978426</v>
      </c>
      <c r="E75" s="5">
        <f t="shared" si="12"/>
        <v>148.86677244021573</v>
      </c>
      <c r="F75" s="5">
        <f t="shared" si="7"/>
        <v>335.83</v>
      </c>
      <c r="G75" s="6">
        <f t="shared" si="9"/>
        <v>2.2435587307174112</v>
      </c>
      <c r="H75" s="10"/>
    </row>
    <row r="76" spans="1:8" ht="15" thickBot="1" x14ac:dyDescent="0.35">
      <c r="A76" s="2">
        <f t="shared" si="10"/>
        <v>45200</v>
      </c>
      <c r="C76" s="5">
        <f t="shared" si="8"/>
        <v>87813.099298676112</v>
      </c>
      <c r="D76" s="5">
        <f t="shared" si="11"/>
        <v>187.27950701973955</v>
      </c>
      <c r="E76" s="5">
        <f t="shared" si="12"/>
        <v>148.55049298026043</v>
      </c>
      <c r="F76" s="5">
        <f t="shared" si="7"/>
        <v>335.83</v>
      </c>
      <c r="G76" s="6">
        <f t="shared" si="9"/>
        <v>2.2473540842368749</v>
      </c>
      <c r="H76" s="10"/>
    </row>
    <row r="77" spans="1:8" ht="15" thickBot="1" x14ac:dyDescent="0.35">
      <c r="A77" s="2">
        <f t="shared" si="10"/>
        <v>45231</v>
      </c>
      <c r="C77" s="5">
        <f t="shared" si="8"/>
        <v>87625.819791656366</v>
      </c>
      <c r="D77" s="5">
        <f t="shared" si="11"/>
        <v>187.59632151911464</v>
      </c>
      <c r="E77" s="5">
        <f t="shared" si="12"/>
        <v>148.23367848088535</v>
      </c>
      <c r="F77" s="5">
        <f t="shared" si="7"/>
        <v>335.83</v>
      </c>
      <c r="G77" s="6">
        <f t="shared" si="9"/>
        <v>2.2511558582293758</v>
      </c>
      <c r="H77" s="10"/>
    </row>
    <row r="78" spans="1:8" ht="15" thickBot="1" x14ac:dyDescent="0.35">
      <c r="A78" s="2">
        <f t="shared" si="10"/>
        <v>45261</v>
      </c>
      <c r="C78" s="5">
        <f t="shared" si="8"/>
        <v>87438.223470137251</v>
      </c>
      <c r="D78" s="5">
        <f t="shared" si="11"/>
        <v>187.9136719630178</v>
      </c>
      <c r="E78" s="5">
        <f t="shared" si="12"/>
        <v>147.91632803698218</v>
      </c>
      <c r="F78" s="5">
        <f t="shared" si="7"/>
        <v>335.83</v>
      </c>
      <c r="G78" s="6">
        <f t="shared" si="9"/>
        <v>2.2549640635562138</v>
      </c>
      <c r="H78" s="10"/>
    </row>
    <row r="79" spans="1:8" ht="15" thickBot="1" x14ac:dyDescent="0.35">
      <c r="A79" s="2">
        <f t="shared" si="10"/>
        <v>45292</v>
      </c>
      <c r="C79" s="5">
        <f t="shared" si="8"/>
        <v>87250.309798174232</v>
      </c>
      <c r="D79" s="5">
        <f t="shared" si="11"/>
        <v>188.23155925808859</v>
      </c>
      <c r="E79" s="5">
        <f t="shared" si="12"/>
        <v>147.59844074191139</v>
      </c>
      <c r="F79" s="5">
        <f t="shared" si="7"/>
        <v>335.83</v>
      </c>
      <c r="G79" s="6">
        <f t="shared" si="9"/>
        <v>2.2587787110970634</v>
      </c>
      <c r="H79" s="10"/>
    </row>
    <row r="80" spans="1:8" ht="15" thickBot="1" x14ac:dyDescent="0.35">
      <c r="A80" s="2">
        <f t="shared" si="10"/>
        <v>45323</v>
      </c>
      <c r="C80" s="5">
        <f t="shared" si="8"/>
        <v>87062.078238916147</v>
      </c>
      <c r="D80" s="5">
        <f t="shared" si="11"/>
        <v>188.54998431250019</v>
      </c>
      <c r="E80" s="5">
        <f t="shared" si="12"/>
        <v>147.2800156874998</v>
      </c>
      <c r="F80" s="5">
        <f t="shared" si="7"/>
        <v>335.83</v>
      </c>
      <c r="G80" s="6">
        <f t="shared" si="9"/>
        <v>2.2625998117500021</v>
      </c>
      <c r="H80" s="10"/>
    </row>
    <row r="81" spans="1:8" ht="15" thickBot="1" x14ac:dyDescent="0.35">
      <c r="A81" s="2">
        <f t="shared" si="10"/>
        <v>45352</v>
      </c>
      <c r="C81" s="5">
        <f t="shared" si="8"/>
        <v>86873.528254603647</v>
      </c>
      <c r="D81" s="5">
        <f t="shared" si="11"/>
        <v>188.86894803596218</v>
      </c>
      <c r="E81" s="5">
        <f t="shared" si="12"/>
        <v>146.96105196403781</v>
      </c>
      <c r="F81" s="5">
        <f t="shared" si="7"/>
        <v>335.83</v>
      </c>
      <c r="G81" s="6">
        <f t="shared" si="9"/>
        <v>2.2664273764315457</v>
      </c>
      <c r="H81" s="10"/>
    </row>
    <row r="82" spans="1:8" ht="15" thickBot="1" x14ac:dyDescent="0.35">
      <c r="A82" s="2">
        <f t="shared" si="10"/>
        <v>45383</v>
      </c>
      <c r="C82" s="5">
        <f t="shared" si="8"/>
        <v>86684.659306567686</v>
      </c>
      <c r="D82" s="5">
        <f t="shared" si="11"/>
        <v>189.188451339723</v>
      </c>
      <c r="E82" s="5">
        <f t="shared" si="12"/>
        <v>146.64154866027698</v>
      </c>
      <c r="F82" s="5">
        <f t="shared" si="7"/>
        <v>335.83</v>
      </c>
      <c r="G82" s="6">
        <f t="shared" si="9"/>
        <v>2.2702614160766759</v>
      </c>
      <c r="H82" s="10"/>
    </row>
    <row r="83" spans="1:8" ht="15" thickBot="1" x14ac:dyDescent="0.35">
      <c r="A83" s="2">
        <f t="shared" si="10"/>
        <v>45413</v>
      </c>
      <c r="C83" s="5">
        <f t="shared" si="8"/>
        <v>86495.470855227963</v>
      </c>
      <c r="D83" s="5">
        <f t="shared" si="11"/>
        <v>189.50849513657269</v>
      </c>
      <c r="E83" s="5">
        <f t="shared" si="12"/>
        <v>146.32150486342729</v>
      </c>
      <c r="F83" s="5">
        <f t="shared" si="7"/>
        <v>335.83</v>
      </c>
      <c r="G83" s="6">
        <f t="shared" si="9"/>
        <v>2.2741019416388726</v>
      </c>
      <c r="H83" s="10"/>
    </row>
    <row r="84" spans="1:8" ht="15" thickBot="1" x14ac:dyDescent="0.35">
      <c r="A84" s="2">
        <f t="shared" si="10"/>
        <v>45444</v>
      </c>
      <c r="C84" s="5">
        <f t="shared" si="8"/>
        <v>86305.962360091391</v>
      </c>
      <c r="D84" s="5">
        <f t="shared" si="11"/>
        <v>189.82908034084539</v>
      </c>
      <c r="E84" s="5">
        <f t="shared" si="12"/>
        <v>146.00091965915459</v>
      </c>
      <c r="F84" s="5">
        <f t="shared" si="7"/>
        <v>335.83</v>
      </c>
      <c r="G84" s="6">
        <f t="shared" si="9"/>
        <v>2.2779489640901449</v>
      </c>
      <c r="H84" s="10"/>
    </row>
    <row r="85" spans="1:8" ht="15" thickBot="1" x14ac:dyDescent="0.35">
      <c r="A85" s="2">
        <f t="shared" si="10"/>
        <v>45474</v>
      </c>
      <c r="C85" s="5">
        <f t="shared" si="8"/>
        <v>86116.133279750546</v>
      </c>
      <c r="D85" s="5">
        <f t="shared" si="11"/>
        <v>190.15020786842197</v>
      </c>
      <c r="E85" s="5">
        <f t="shared" si="12"/>
        <v>145.67979213157801</v>
      </c>
      <c r="F85" s="5">
        <f t="shared" si="7"/>
        <v>335.83</v>
      </c>
      <c r="G85" s="6">
        <f t="shared" si="9"/>
        <v>2.2818024944210635</v>
      </c>
      <c r="H85" s="10"/>
    </row>
    <row r="86" spans="1:8" ht="15" thickBot="1" x14ac:dyDescent="0.35">
      <c r="A86" s="2">
        <f t="shared" si="10"/>
        <v>45505</v>
      </c>
      <c r="C86" s="5">
        <f t="shared" si="8"/>
        <v>85925.983071882118</v>
      </c>
      <c r="D86" s="5">
        <f t="shared" si="11"/>
        <v>190.47187863673275</v>
      </c>
      <c r="E86" s="5">
        <f t="shared" si="12"/>
        <v>145.35812136326723</v>
      </c>
      <c r="F86" s="5">
        <f t="shared" si="7"/>
        <v>335.83</v>
      </c>
      <c r="G86" s="6">
        <f t="shared" si="9"/>
        <v>2.2856625436407931</v>
      </c>
      <c r="H86" s="10"/>
    </row>
    <row r="87" spans="1:8" ht="15" thickBot="1" x14ac:dyDescent="0.35">
      <c r="A87" s="2">
        <f t="shared" si="10"/>
        <v>45536</v>
      </c>
      <c r="C87" s="5">
        <f t="shared" si="8"/>
        <v>85735.511193245387</v>
      </c>
      <c r="D87" s="5">
        <f t="shared" si="11"/>
        <v>190.79409356475989</v>
      </c>
      <c r="E87" s="5">
        <f t="shared" si="12"/>
        <v>145.03590643524009</v>
      </c>
      <c r="F87" s="5">
        <f t="shared" si="7"/>
        <v>335.83</v>
      </c>
      <c r="G87" s="6">
        <f t="shared" si="9"/>
        <v>2.2895291227771191</v>
      </c>
      <c r="H87" s="10"/>
    </row>
    <row r="88" spans="1:8" ht="15" thickBot="1" x14ac:dyDescent="0.35">
      <c r="A88" s="2">
        <f t="shared" si="10"/>
        <v>45566</v>
      </c>
      <c r="C88" s="5">
        <f t="shared" si="8"/>
        <v>85544.717099680624</v>
      </c>
      <c r="D88" s="5">
        <f t="shared" si="11"/>
        <v>191.11685357304029</v>
      </c>
      <c r="E88" s="5">
        <f t="shared" si="12"/>
        <v>144.7131464269597</v>
      </c>
      <c r="F88" s="5">
        <f t="shared" si="7"/>
        <v>335.83</v>
      </c>
      <c r="G88" s="6">
        <f t="shared" si="9"/>
        <v>2.2934022428764833</v>
      </c>
      <c r="H88" s="10"/>
    </row>
    <row r="89" spans="1:8" ht="15" thickBot="1" x14ac:dyDescent="0.35">
      <c r="A89" s="2">
        <f t="shared" si="10"/>
        <v>45597</v>
      </c>
      <c r="C89" s="5">
        <f t="shared" si="8"/>
        <v>85353.600246107584</v>
      </c>
      <c r="D89" s="5">
        <f t="shared" si="11"/>
        <v>191.44015958366799</v>
      </c>
      <c r="E89" s="5">
        <f t="shared" si="12"/>
        <v>144.38984041633199</v>
      </c>
      <c r="F89" s="5">
        <f t="shared" si="7"/>
        <v>335.83</v>
      </c>
      <c r="G89" s="6">
        <f t="shared" si="9"/>
        <v>2.297281915004016</v>
      </c>
      <c r="H89" s="10"/>
    </row>
    <row r="90" spans="1:8" ht="15" thickBot="1" x14ac:dyDescent="0.35">
      <c r="A90" s="2">
        <f t="shared" si="10"/>
        <v>45627</v>
      </c>
      <c r="C90" s="5">
        <f t="shared" si="8"/>
        <v>85162.160086523916</v>
      </c>
      <c r="D90" s="5">
        <f t="shared" si="11"/>
        <v>191.76401252029703</v>
      </c>
      <c r="E90" s="5">
        <f t="shared" si="12"/>
        <v>144.06598747970295</v>
      </c>
      <c r="F90" s="5">
        <f t="shared" si="7"/>
        <v>335.83</v>
      </c>
      <c r="G90" s="6">
        <f t="shared" si="9"/>
        <v>2.3011681502435644</v>
      </c>
      <c r="H90" s="10"/>
    </row>
    <row r="91" spans="1:8" ht="15" thickBot="1" x14ac:dyDescent="0.35">
      <c r="A91" s="2">
        <f t="shared" si="10"/>
        <v>45658</v>
      </c>
      <c r="C91" s="5">
        <f t="shared" si="8"/>
        <v>84970.396074003613</v>
      </c>
      <c r="D91" s="5">
        <f t="shared" si="11"/>
        <v>192.08841330814388</v>
      </c>
      <c r="E91" s="5">
        <f t="shared" si="12"/>
        <v>143.7415866918561</v>
      </c>
      <c r="F91" s="5">
        <f t="shared" si="7"/>
        <v>335.83</v>
      </c>
      <c r="G91" s="6">
        <f t="shared" si="9"/>
        <v>2.3050609596977267</v>
      </c>
      <c r="H91" s="10"/>
    </row>
    <row r="92" spans="1:8" ht="15" thickBot="1" x14ac:dyDescent="0.35">
      <c r="A92" s="2">
        <f t="shared" si="10"/>
        <v>45689</v>
      </c>
      <c r="C92" s="5">
        <f t="shared" si="8"/>
        <v>84778.307660695471</v>
      </c>
      <c r="D92" s="5">
        <f t="shared" si="11"/>
        <v>192.41336287399017</v>
      </c>
      <c r="E92" s="5">
        <f t="shared" si="12"/>
        <v>143.41663712600982</v>
      </c>
      <c r="F92" s="5">
        <f t="shared" si="7"/>
        <v>335.83</v>
      </c>
      <c r="G92" s="6">
        <f t="shared" si="9"/>
        <v>2.3089603544878821</v>
      </c>
      <c r="H92" s="10"/>
    </row>
    <row r="93" spans="1:8" ht="15" thickBot="1" x14ac:dyDescent="0.35">
      <c r="A93" s="2">
        <f t="shared" si="10"/>
        <v>45717</v>
      </c>
      <c r="C93" s="5">
        <f t="shared" si="8"/>
        <v>84585.894297821476</v>
      </c>
      <c r="D93" s="5">
        <f t="shared" si="11"/>
        <v>192.73886214618531</v>
      </c>
      <c r="E93" s="5">
        <f t="shared" si="12"/>
        <v>143.09113785381467</v>
      </c>
      <c r="F93" s="5">
        <f t="shared" si="7"/>
        <v>335.83</v>
      </c>
      <c r="G93" s="6">
        <f t="shared" si="9"/>
        <v>2.3128663457542236</v>
      </c>
      <c r="H93" s="10"/>
    </row>
    <row r="94" spans="1:8" ht="15" thickBot="1" x14ac:dyDescent="0.35">
      <c r="A94" s="2">
        <f t="shared" si="10"/>
        <v>45748</v>
      </c>
      <c r="C94" s="5">
        <f t="shared" si="8"/>
        <v>84393.155435675289</v>
      </c>
      <c r="D94" s="5">
        <f t="shared" si="11"/>
        <v>193.06491205464928</v>
      </c>
      <c r="E94" s="5">
        <f t="shared" si="12"/>
        <v>142.7650879453507</v>
      </c>
      <c r="F94" s="5">
        <f t="shared" si="7"/>
        <v>335.83</v>
      </c>
      <c r="G94" s="6">
        <f t="shared" si="9"/>
        <v>2.3167789446557916</v>
      </c>
      <c r="H94" s="10"/>
    </row>
    <row r="95" spans="1:8" ht="15" thickBot="1" x14ac:dyDescent="0.35">
      <c r="A95" s="2">
        <f t="shared" si="10"/>
        <v>45778</v>
      </c>
      <c r="C95" s="5">
        <f t="shared" si="8"/>
        <v>84200.090523620645</v>
      </c>
      <c r="D95" s="5">
        <f t="shared" si="11"/>
        <v>193.39151353087507</v>
      </c>
      <c r="E95" s="5">
        <f t="shared" si="12"/>
        <v>142.43848646912491</v>
      </c>
      <c r="F95" s="5">
        <f t="shared" si="7"/>
        <v>335.83</v>
      </c>
      <c r="G95" s="6">
        <f t="shared" si="9"/>
        <v>2.3206981623705012</v>
      </c>
      <c r="H95" s="10"/>
    </row>
    <row r="96" spans="1:8" ht="15" thickBot="1" x14ac:dyDescent="0.35">
      <c r="A96" s="2">
        <f t="shared" si="10"/>
        <v>45809</v>
      </c>
      <c r="C96" s="5">
        <f t="shared" si="8"/>
        <v>84006.699010089767</v>
      </c>
      <c r="D96" s="5">
        <f t="shared" si="11"/>
        <v>193.71866750793149</v>
      </c>
      <c r="E96" s="5">
        <f t="shared" si="12"/>
        <v>142.1113324920685</v>
      </c>
      <c r="F96" s="5">
        <f t="shared" si="7"/>
        <v>335.83</v>
      </c>
      <c r="G96" s="6">
        <f t="shared" si="9"/>
        <v>2.3246240100951781</v>
      </c>
      <c r="H96" s="10"/>
    </row>
    <row r="97" spans="1:8" ht="15" thickBot="1" x14ac:dyDescent="0.35">
      <c r="A97" s="2">
        <f t="shared" si="10"/>
        <v>45839</v>
      </c>
      <c r="C97" s="5">
        <f t="shared" si="8"/>
        <v>83812.980342581839</v>
      </c>
      <c r="D97" s="5">
        <f t="shared" si="11"/>
        <v>194.04637492046572</v>
      </c>
      <c r="E97" s="5">
        <f t="shared" si="12"/>
        <v>141.78362507953426</v>
      </c>
      <c r="F97" s="5">
        <f t="shared" si="7"/>
        <v>335.83</v>
      </c>
      <c r="G97" s="6">
        <f t="shared" si="9"/>
        <v>2.3285564990455887</v>
      </c>
      <c r="H97" s="10"/>
    </row>
    <row r="98" spans="1:8" ht="15" thickBot="1" x14ac:dyDescent="0.35">
      <c r="A98" s="2">
        <f t="shared" si="10"/>
        <v>45870</v>
      </c>
      <c r="C98" s="5">
        <f t="shared" si="8"/>
        <v>83618.933967661374</v>
      </c>
      <c r="D98" s="5">
        <f t="shared" si="11"/>
        <v>194.37463670470618</v>
      </c>
      <c r="E98" s="5">
        <f t="shared" si="12"/>
        <v>141.45536329529381</v>
      </c>
      <c r="F98" s="5">
        <f t="shared" si="7"/>
        <v>335.83</v>
      </c>
      <c r="G98" s="6">
        <f t="shared" si="9"/>
        <v>2.3324956404564743</v>
      </c>
      <c r="H98" s="10"/>
    </row>
    <row r="99" spans="1:8" ht="15" thickBot="1" x14ac:dyDescent="0.35">
      <c r="A99" s="2">
        <f t="shared" si="10"/>
        <v>45901</v>
      </c>
      <c r="C99" s="5">
        <f t="shared" si="8"/>
        <v>83424.559330956661</v>
      </c>
      <c r="D99" s="5">
        <f t="shared" si="11"/>
        <v>194.70345379846498</v>
      </c>
      <c r="E99" s="5">
        <f t="shared" si="12"/>
        <v>141.12654620153501</v>
      </c>
      <c r="F99" s="5">
        <f t="shared" si="7"/>
        <v>335.83</v>
      </c>
      <c r="G99" s="6">
        <f t="shared" si="9"/>
        <v>2.3364414455815794</v>
      </c>
      <c r="H99" s="10"/>
    </row>
    <row r="100" spans="1:8" ht="15" thickBot="1" x14ac:dyDescent="0.35">
      <c r="A100" s="2">
        <f t="shared" si="10"/>
        <v>45931</v>
      </c>
      <c r="C100" s="5">
        <f t="shared" si="8"/>
        <v>83229.855877158203</v>
      </c>
      <c r="D100" s="5">
        <f t="shared" si="11"/>
        <v>195.0328271411407</v>
      </c>
      <c r="E100" s="5">
        <f t="shared" si="12"/>
        <v>140.79717285885928</v>
      </c>
      <c r="F100" s="5">
        <f t="shared" si="7"/>
        <v>335.83</v>
      </c>
      <c r="G100" s="6">
        <f t="shared" si="9"/>
        <v>2.3403939256936885</v>
      </c>
      <c r="H100" s="10"/>
    </row>
    <row r="101" spans="1:8" ht="15" thickBot="1" x14ac:dyDescent="0.35">
      <c r="A101" s="2">
        <f t="shared" si="10"/>
        <v>45962</v>
      </c>
      <c r="C101" s="5">
        <f t="shared" si="8"/>
        <v>83034.823050017061</v>
      </c>
      <c r="D101" s="5">
        <f t="shared" si="11"/>
        <v>195.36275767372112</v>
      </c>
      <c r="E101" s="5">
        <f t="shared" si="12"/>
        <v>140.46724232627886</v>
      </c>
      <c r="F101" s="5">
        <f t="shared" si="7"/>
        <v>335.83</v>
      </c>
      <c r="G101" s="6">
        <f t="shared" si="9"/>
        <v>2.3443530920846536</v>
      </c>
      <c r="H101" s="10"/>
    </row>
    <row r="102" spans="1:8" ht="15" thickBot="1" x14ac:dyDescent="0.35">
      <c r="A102" s="2">
        <f t="shared" si="10"/>
        <v>45992</v>
      </c>
      <c r="C102" s="5">
        <f t="shared" si="8"/>
        <v>82839.460292343341</v>
      </c>
      <c r="D102" s="5">
        <f t="shared" si="11"/>
        <v>195.69324633878583</v>
      </c>
      <c r="E102" s="5">
        <f t="shared" si="12"/>
        <v>140.13675366121416</v>
      </c>
      <c r="F102" s="5">
        <f t="shared" si="7"/>
        <v>335.83</v>
      </c>
      <c r="G102" s="6">
        <f t="shared" si="9"/>
        <v>2.3483189560654298</v>
      </c>
      <c r="H102" s="10"/>
    </row>
    <row r="103" spans="1:8" ht="15" thickBot="1" x14ac:dyDescent="0.35">
      <c r="A103" s="2">
        <f t="shared" si="10"/>
        <v>46023</v>
      </c>
      <c r="C103" s="5">
        <f t="shared" si="8"/>
        <v>82643.767046004548</v>
      </c>
      <c r="D103" s="5">
        <f t="shared" si="11"/>
        <v>196.02429408050895</v>
      </c>
      <c r="E103" s="5">
        <f t="shared" si="12"/>
        <v>139.80570591949103</v>
      </c>
      <c r="F103" s="5">
        <f t="shared" ref="F103:F134" si="13">$C$4</f>
        <v>335.83</v>
      </c>
      <c r="G103" s="6">
        <f t="shared" si="9"/>
        <v>2.3522915289661075</v>
      </c>
      <c r="H103" s="10"/>
    </row>
    <row r="104" spans="1:8" ht="15" thickBot="1" x14ac:dyDescent="0.35">
      <c r="A104" s="2">
        <f t="shared" si="10"/>
        <v>46054</v>
      </c>
      <c r="C104" s="5">
        <f t="shared" si="8"/>
        <v>82447.742751924045</v>
      </c>
      <c r="D104" s="5">
        <f t="shared" si="11"/>
        <v>196.35590184466182</v>
      </c>
      <c r="E104" s="5">
        <f t="shared" si="12"/>
        <v>139.47409815533817</v>
      </c>
      <c r="F104" s="5">
        <f t="shared" si="13"/>
        <v>335.83</v>
      </c>
      <c r="G104" s="6">
        <f t="shared" si="9"/>
        <v>2.3562708221359419</v>
      </c>
      <c r="H104" s="10"/>
    </row>
    <row r="105" spans="1:8" ht="15" thickBot="1" x14ac:dyDescent="0.35">
      <c r="A105" s="2">
        <f t="shared" si="10"/>
        <v>46082</v>
      </c>
      <c r="C105" s="5">
        <f t="shared" si="8"/>
        <v>82251.386850079376</v>
      </c>
      <c r="D105" s="5">
        <f t="shared" si="11"/>
        <v>196.68807057861571</v>
      </c>
      <c r="E105" s="5">
        <f t="shared" si="12"/>
        <v>139.14192942138428</v>
      </c>
      <c r="F105" s="5">
        <f t="shared" si="13"/>
        <v>335.83</v>
      </c>
      <c r="G105" s="6">
        <f t="shared" si="9"/>
        <v>2.3602568469433889</v>
      </c>
      <c r="H105" s="10"/>
    </row>
    <row r="106" spans="1:8" ht="15" thickBot="1" x14ac:dyDescent="0.35">
      <c r="A106" s="2">
        <f t="shared" si="10"/>
        <v>46113</v>
      </c>
      <c r="C106" s="5">
        <f t="shared" si="8"/>
        <v>82054.698779500759</v>
      </c>
      <c r="D106" s="5">
        <f t="shared" si="11"/>
        <v>197.02080123134454</v>
      </c>
      <c r="E106" s="5">
        <f t="shared" si="12"/>
        <v>138.80919876865545</v>
      </c>
      <c r="F106" s="5">
        <f t="shared" si="13"/>
        <v>335.83</v>
      </c>
      <c r="G106" s="6">
        <f t="shared" si="9"/>
        <v>2.364249614776134</v>
      </c>
      <c r="H106" s="10"/>
    </row>
    <row r="107" spans="1:8" ht="15" thickBot="1" x14ac:dyDescent="0.35">
      <c r="A107" s="2">
        <f t="shared" si="10"/>
        <v>46143</v>
      </c>
      <c r="C107" s="5">
        <f t="shared" si="8"/>
        <v>81857.677978269421</v>
      </c>
      <c r="D107" s="5">
        <f t="shared" si="11"/>
        <v>197.35409475342757</v>
      </c>
      <c r="E107" s="5">
        <f t="shared" si="12"/>
        <v>138.47590524657241</v>
      </c>
      <c r="F107" s="5">
        <f t="shared" si="13"/>
        <v>335.83</v>
      </c>
      <c r="G107" s="6">
        <f t="shared" si="9"/>
        <v>2.3682491370411305</v>
      </c>
      <c r="H107" s="10"/>
    </row>
    <row r="108" spans="1:8" ht="15" thickBot="1" x14ac:dyDescent="0.35">
      <c r="A108" s="2">
        <f t="shared" si="10"/>
        <v>46174</v>
      </c>
      <c r="C108" s="5">
        <f t="shared" si="8"/>
        <v>81660.323883515986</v>
      </c>
      <c r="D108" s="5">
        <f t="shared" si="11"/>
        <v>197.68795209705212</v>
      </c>
      <c r="E108" s="5">
        <f t="shared" si="12"/>
        <v>138.14204790294787</v>
      </c>
      <c r="F108" s="5">
        <f t="shared" si="13"/>
        <v>335.83</v>
      </c>
      <c r="G108" s="6">
        <f t="shared" si="9"/>
        <v>2.3722554251646253</v>
      </c>
      <c r="H108" s="10"/>
    </row>
    <row r="109" spans="1:8" ht="15" thickBot="1" x14ac:dyDescent="0.35">
      <c r="A109" s="2">
        <f t="shared" si="10"/>
        <v>46204</v>
      </c>
      <c r="C109" s="5">
        <f t="shared" si="8"/>
        <v>81462.635931418932</v>
      </c>
      <c r="D109" s="5">
        <f t="shared" si="11"/>
        <v>198.02237421601629</v>
      </c>
      <c r="E109" s="5">
        <f t="shared" si="12"/>
        <v>137.8076257839837</v>
      </c>
      <c r="F109" s="5">
        <f t="shared" si="13"/>
        <v>335.83</v>
      </c>
      <c r="G109" s="6">
        <f t="shared" si="9"/>
        <v>2.3762684905921954</v>
      </c>
      <c r="H109" s="10"/>
    </row>
    <row r="110" spans="1:8" ht="15" thickBot="1" x14ac:dyDescent="0.35">
      <c r="A110" s="2">
        <f t="shared" si="10"/>
        <v>46235</v>
      </c>
      <c r="C110" s="5">
        <f t="shared" si="8"/>
        <v>81264.613557202916</v>
      </c>
      <c r="D110" s="5">
        <f t="shared" si="11"/>
        <v>198.35736206573173</v>
      </c>
      <c r="E110" s="5">
        <f t="shared" si="12"/>
        <v>137.47263793426825</v>
      </c>
      <c r="F110" s="5">
        <f t="shared" si="13"/>
        <v>335.83</v>
      </c>
      <c r="G110" s="6">
        <f t="shared" si="9"/>
        <v>2.3802883447887808</v>
      </c>
      <c r="H110" s="10"/>
    </row>
    <row r="111" spans="1:8" ht="15" thickBot="1" x14ac:dyDescent="0.35">
      <c r="A111" s="2">
        <f t="shared" si="10"/>
        <v>46266</v>
      </c>
      <c r="C111" s="5">
        <f t="shared" si="8"/>
        <v>81066.25619513719</v>
      </c>
      <c r="D111" s="5">
        <f t="shared" si="11"/>
        <v>198.69291660322625</v>
      </c>
      <c r="E111" s="5">
        <f t="shared" si="12"/>
        <v>137.13708339677373</v>
      </c>
      <c r="F111" s="5">
        <f t="shared" si="13"/>
        <v>335.83</v>
      </c>
      <c r="G111" s="6">
        <f t="shared" si="9"/>
        <v>2.3843149992387151</v>
      </c>
      <c r="H111" s="10"/>
    </row>
    <row r="112" spans="1:8" ht="15" thickBot="1" x14ac:dyDescent="0.35">
      <c r="A112" s="2">
        <f t="shared" si="10"/>
        <v>46296</v>
      </c>
      <c r="C112" s="5">
        <f t="shared" si="8"/>
        <v>80867.563278533969</v>
      </c>
      <c r="D112" s="5">
        <f t="shared" si="11"/>
        <v>199.0290387871467</v>
      </c>
      <c r="E112" s="5">
        <f t="shared" si="12"/>
        <v>136.80096121285328</v>
      </c>
      <c r="F112" s="5">
        <f t="shared" si="13"/>
        <v>335.83</v>
      </c>
      <c r="G112" s="6">
        <f t="shared" si="9"/>
        <v>2.3883484654457607</v>
      </c>
      <c r="H112" s="10"/>
    </row>
    <row r="113" spans="1:8" ht="15" thickBot="1" x14ac:dyDescent="0.35">
      <c r="A113" s="2">
        <f t="shared" si="10"/>
        <v>46327</v>
      </c>
      <c r="C113" s="5">
        <f t="shared" si="8"/>
        <v>80668.534239746819</v>
      </c>
      <c r="D113" s="5">
        <f t="shared" si="11"/>
        <v>199.36572957776164</v>
      </c>
      <c r="E113" s="5">
        <f t="shared" si="12"/>
        <v>136.46427042223834</v>
      </c>
      <c r="F113" s="5">
        <f t="shared" si="13"/>
        <v>335.83</v>
      </c>
      <c r="G113" s="6">
        <f t="shared" si="9"/>
        <v>2.39238875493314</v>
      </c>
      <c r="H113" s="10"/>
    </row>
    <row r="114" spans="1:8" ht="15" thickBot="1" x14ac:dyDescent="0.35">
      <c r="A114" s="2">
        <f t="shared" si="10"/>
        <v>46357</v>
      </c>
      <c r="C114" s="5">
        <f t="shared" si="8"/>
        <v>80469.168510169053</v>
      </c>
      <c r="D114" s="5">
        <f t="shared" si="11"/>
        <v>199.70298993696403</v>
      </c>
      <c r="E114" s="5">
        <f t="shared" si="12"/>
        <v>136.12701006303595</v>
      </c>
      <c r="F114" s="5">
        <f t="shared" si="13"/>
        <v>335.83</v>
      </c>
      <c r="G114" s="6">
        <f t="shared" si="9"/>
        <v>2.3964358792435685</v>
      </c>
      <c r="H114" s="10"/>
    </row>
    <row r="115" spans="1:8" ht="15" thickBot="1" x14ac:dyDescent="0.35">
      <c r="A115" s="2">
        <f t="shared" si="10"/>
        <v>46388</v>
      </c>
      <c r="C115" s="5">
        <f t="shared" si="8"/>
        <v>80269.465520232086</v>
      </c>
      <c r="D115" s="5">
        <f t="shared" si="11"/>
        <v>200.04082082827406</v>
      </c>
      <c r="E115" s="5">
        <f t="shared" si="12"/>
        <v>135.78917917172592</v>
      </c>
      <c r="F115" s="5">
        <f t="shared" si="13"/>
        <v>335.83</v>
      </c>
      <c r="G115" s="6">
        <f t="shared" si="9"/>
        <v>2.400489849939289</v>
      </c>
      <c r="H115" s="10"/>
    </row>
    <row r="116" spans="1:8" ht="15" thickBot="1" x14ac:dyDescent="0.35">
      <c r="A116" s="2">
        <f t="shared" si="10"/>
        <v>46419</v>
      </c>
      <c r="C116" s="5">
        <f t="shared" si="8"/>
        <v>80069.424699403811</v>
      </c>
      <c r="D116" s="5">
        <f t="shared" si="11"/>
        <v>200.37922321684189</v>
      </c>
      <c r="E116" s="5">
        <f t="shared" si="12"/>
        <v>135.45077678315809</v>
      </c>
      <c r="F116" s="5">
        <f t="shared" si="13"/>
        <v>335.83</v>
      </c>
      <c r="G116" s="6">
        <f t="shared" si="9"/>
        <v>2.4045506786021029</v>
      </c>
      <c r="H116" s="10"/>
    </row>
    <row r="117" spans="1:8" ht="15" thickBot="1" x14ac:dyDescent="0.35">
      <c r="A117" s="2">
        <f t="shared" si="10"/>
        <v>46447</v>
      </c>
      <c r="C117" s="5">
        <f t="shared" si="8"/>
        <v>79869.045476186962</v>
      </c>
      <c r="D117" s="5">
        <f t="shared" si="11"/>
        <v>200.71819806945038</v>
      </c>
      <c r="E117" s="5">
        <f t="shared" si="12"/>
        <v>135.1118019305496</v>
      </c>
      <c r="F117" s="5">
        <f t="shared" si="13"/>
        <v>335.83</v>
      </c>
      <c r="G117" s="6">
        <f t="shared" si="9"/>
        <v>2.4086183768334046</v>
      </c>
      <c r="H117" s="10"/>
    </row>
    <row r="118" spans="1:8" ht="15" thickBot="1" x14ac:dyDescent="0.35">
      <c r="A118" s="2">
        <f t="shared" si="10"/>
        <v>46478</v>
      </c>
      <c r="C118" s="5">
        <f t="shared" si="8"/>
        <v>79668.327278117518</v>
      </c>
      <c r="D118" s="5">
        <f t="shared" si="11"/>
        <v>201.05774635451786</v>
      </c>
      <c r="E118" s="5">
        <f t="shared" si="12"/>
        <v>134.77225364548212</v>
      </c>
      <c r="F118" s="5">
        <f t="shared" si="13"/>
        <v>335.83</v>
      </c>
      <c r="G118" s="6">
        <f t="shared" si="9"/>
        <v>2.4126929562542143</v>
      </c>
      <c r="H118" s="10"/>
    </row>
    <row r="119" spans="1:8" ht="15" thickBot="1" x14ac:dyDescent="0.35">
      <c r="A119" s="2">
        <f t="shared" si="10"/>
        <v>46508</v>
      </c>
      <c r="C119" s="5">
        <f t="shared" si="8"/>
        <v>79467.269531762999</v>
      </c>
      <c r="D119" s="5">
        <f t="shared" si="11"/>
        <v>201.39786904210092</v>
      </c>
      <c r="E119" s="5">
        <f t="shared" si="12"/>
        <v>134.43213095789906</v>
      </c>
      <c r="F119" s="5">
        <f t="shared" si="13"/>
        <v>335.83</v>
      </c>
      <c r="G119" s="6">
        <f t="shared" si="9"/>
        <v>2.4167744285052111</v>
      </c>
      <c r="H119" s="10"/>
    </row>
    <row r="120" spans="1:8" ht="15" thickBot="1" x14ac:dyDescent="0.35">
      <c r="A120" s="2">
        <f t="shared" si="10"/>
        <v>46539</v>
      </c>
      <c r="C120" s="5">
        <f t="shared" si="8"/>
        <v>79265.871662720892</v>
      </c>
      <c r="D120" s="5">
        <f t="shared" si="11"/>
        <v>201.73856710389717</v>
      </c>
      <c r="E120" s="5">
        <f t="shared" si="12"/>
        <v>134.09143289610282</v>
      </c>
      <c r="F120" s="5">
        <f t="shared" si="13"/>
        <v>335.83</v>
      </c>
      <c r="G120" s="6">
        <f t="shared" si="9"/>
        <v>2.4208628052467662</v>
      </c>
      <c r="H120" s="10"/>
    </row>
    <row r="121" spans="1:8" ht="15" thickBot="1" x14ac:dyDescent="0.35">
      <c r="A121" s="2">
        <f t="shared" si="10"/>
        <v>46569</v>
      </c>
      <c r="C121" s="5">
        <f t="shared" si="8"/>
        <v>79064.133095616999</v>
      </c>
      <c r="D121" s="5">
        <f t="shared" si="11"/>
        <v>202.07984151324789</v>
      </c>
      <c r="E121" s="5">
        <f t="shared" si="12"/>
        <v>133.7501584867521</v>
      </c>
      <c r="F121" s="5">
        <f t="shared" si="13"/>
        <v>335.83</v>
      </c>
      <c r="G121" s="6">
        <f t="shared" si="9"/>
        <v>2.4249580981589749</v>
      </c>
      <c r="H121" s="10"/>
    </row>
    <row r="122" spans="1:8" ht="15" thickBot="1" x14ac:dyDescent="0.35">
      <c r="A122" s="2">
        <f t="shared" si="10"/>
        <v>46600</v>
      </c>
      <c r="C122" s="5">
        <f t="shared" si="8"/>
        <v>78862.053254103754</v>
      </c>
      <c r="D122" s="5">
        <f t="shared" si="11"/>
        <v>202.42169324514114</v>
      </c>
      <c r="E122" s="5">
        <f t="shared" si="12"/>
        <v>133.40830675485884</v>
      </c>
      <c r="F122" s="5">
        <f t="shared" si="13"/>
        <v>335.83</v>
      </c>
      <c r="G122" s="6">
        <f t="shared" si="9"/>
        <v>2.4290603189416937</v>
      </c>
      <c r="H122" s="10"/>
    </row>
    <row r="123" spans="1:8" ht="15" thickBot="1" x14ac:dyDescent="0.35">
      <c r="A123" s="2">
        <f t="shared" si="10"/>
        <v>46631</v>
      </c>
      <c r="C123" s="5">
        <f t="shared" si="8"/>
        <v>78659.631560858616</v>
      </c>
      <c r="D123" s="5">
        <f t="shared" si="11"/>
        <v>202.76412327621418</v>
      </c>
      <c r="E123" s="5">
        <f t="shared" si="12"/>
        <v>133.06587672378581</v>
      </c>
      <c r="F123" s="5">
        <f t="shared" si="13"/>
        <v>335.83</v>
      </c>
      <c r="G123" s="6">
        <f t="shared" si="9"/>
        <v>2.4331694793145702</v>
      </c>
      <c r="H123" s="10"/>
    </row>
    <row r="124" spans="1:8" ht="15" thickBot="1" x14ac:dyDescent="0.35">
      <c r="A124" s="2">
        <f t="shared" si="10"/>
        <v>46661</v>
      </c>
      <c r="C124" s="5">
        <f t="shared" si="8"/>
        <v>78456.867437582405</v>
      </c>
      <c r="D124" s="5">
        <f t="shared" si="11"/>
        <v>203.10713258475644</v>
      </c>
      <c r="E124" s="5">
        <f t="shared" si="12"/>
        <v>132.72286741524354</v>
      </c>
      <c r="F124" s="5">
        <f t="shared" si="13"/>
        <v>335.83</v>
      </c>
      <c r="G124" s="6">
        <f t="shared" si="9"/>
        <v>2.4372855910170772</v>
      </c>
      <c r="H124" s="10"/>
    </row>
    <row r="125" spans="1:8" ht="15" thickBot="1" x14ac:dyDescent="0.35">
      <c r="A125" s="2">
        <f t="shared" si="10"/>
        <v>46692</v>
      </c>
      <c r="C125" s="5">
        <f t="shared" si="8"/>
        <v>78253.760304997646</v>
      </c>
      <c r="D125" s="5">
        <f t="shared" si="11"/>
        <v>203.45072215071232</v>
      </c>
      <c r="E125" s="5">
        <f t="shared" si="12"/>
        <v>132.37927784928766</v>
      </c>
      <c r="F125" s="5">
        <f t="shared" si="13"/>
        <v>335.83</v>
      </c>
      <c r="G125" s="6">
        <f t="shared" si="9"/>
        <v>2.4414086658085479</v>
      </c>
      <c r="H125" s="10"/>
    </row>
    <row r="126" spans="1:8" ht="15" thickBot="1" x14ac:dyDescent="0.35">
      <c r="A126" s="2">
        <f t="shared" si="10"/>
        <v>46722</v>
      </c>
      <c r="C126" s="5">
        <f t="shared" si="8"/>
        <v>78050.309582846938</v>
      </c>
      <c r="D126" s="5">
        <f t="shared" si="11"/>
        <v>203.79489295568393</v>
      </c>
      <c r="E126" s="5">
        <f t="shared" si="12"/>
        <v>132.03510704431605</v>
      </c>
      <c r="F126" s="5">
        <f t="shared" si="13"/>
        <v>335.83</v>
      </c>
      <c r="G126" s="6">
        <f t="shared" si="9"/>
        <v>2.4455387154682073</v>
      </c>
      <c r="H126" s="10"/>
    </row>
    <row r="127" spans="1:8" ht="15" thickBot="1" x14ac:dyDescent="0.35">
      <c r="A127" s="2">
        <f t="shared" si="10"/>
        <v>46753</v>
      </c>
      <c r="C127" s="5">
        <f t="shared" si="8"/>
        <v>77846.51468989125</v>
      </c>
      <c r="D127" s="5">
        <f t="shared" si="11"/>
        <v>204.13964598293396</v>
      </c>
      <c r="E127" s="5">
        <f t="shared" si="12"/>
        <v>131.69035401706603</v>
      </c>
      <c r="F127" s="5">
        <f t="shared" si="13"/>
        <v>335.83</v>
      </c>
      <c r="G127" s="6">
        <f t="shared" si="9"/>
        <v>2.4496757517952075</v>
      </c>
      <c r="H127" s="10"/>
    </row>
    <row r="128" spans="1:8" ht="15" thickBot="1" x14ac:dyDescent="0.35">
      <c r="A128" s="2">
        <f t="shared" si="10"/>
        <v>46784</v>
      </c>
      <c r="C128" s="5">
        <f t="shared" si="8"/>
        <v>77642.375043908309</v>
      </c>
      <c r="D128" s="5">
        <f t="shared" si="11"/>
        <v>204.48498221738842</v>
      </c>
      <c r="E128" s="5">
        <f t="shared" si="12"/>
        <v>131.34501778261156</v>
      </c>
      <c r="F128" s="5">
        <f t="shared" si="13"/>
        <v>335.83</v>
      </c>
      <c r="G128" s="6">
        <f t="shared" si="9"/>
        <v>2.4538197866086611</v>
      </c>
      <c r="H128" s="10"/>
    </row>
    <row r="129" spans="1:8" ht="15" thickBot="1" x14ac:dyDescent="0.35">
      <c r="A129" s="2">
        <f t="shared" si="10"/>
        <v>46813</v>
      </c>
      <c r="C129" s="5">
        <f t="shared" si="8"/>
        <v>77437.890061690923</v>
      </c>
      <c r="D129" s="5">
        <f t="shared" si="11"/>
        <v>204.8309026456395</v>
      </c>
      <c r="E129" s="5">
        <f t="shared" si="12"/>
        <v>130.99909735436049</v>
      </c>
      <c r="F129" s="5">
        <f t="shared" si="13"/>
        <v>335.83</v>
      </c>
      <c r="G129" s="6">
        <f t="shared" si="9"/>
        <v>2.4579708317476743</v>
      </c>
      <c r="H129" s="10"/>
    </row>
    <row r="130" spans="1:8" ht="15" thickBot="1" x14ac:dyDescent="0.35">
      <c r="A130" s="2">
        <f t="shared" si="10"/>
        <v>46844</v>
      </c>
      <c r="C130" s="5">
        <f t="shared" si="8"/>
        <v>77233.059159045282</v>
      </c>
      <c r="D130" s="5">
        <f t="shared" si="11"/>
        <v>205.17740825594839</v>
      </c>
      <c r="E130" s="5">
        <f t="shared" si="12"/>
        <v>130.65259174405159</v>
      </c>
      <c r="F130" s="5">
        <f t="shared" si="13"/>
        <v>335.83</v>
      </c>
      <c r="G130" s="6">
        <f t="shared" si="9"/>
        <v>2.4621288990713808</v>
      </c>
      <c r="H130" s="10"/>
    </row>
    <row r="131" spans="1:8" ht="15" thickBot="1" x14ac:dyDescent="0.35">
      <c r="A131" s="2">
        <f t="shared" si="10"/>
        <v>46874</v>
      </c>
      <c r="C131" s="5">
        <f t="shared" si="8"/>
        <v>77027.88175078934</v>
      </c>
      <c r="D131" s="5">
        <f t="shared" si="11"/>
        <v>205.52450003824802</v>
      </c>
      <c r="E131" s="5">
        <f t="shared" si="12"/>
        <v>130.30549996175196</v>
      </c>
      <c r="F131" s="5">
        <f t="shared" si="13"/>
        <v>335.83</v>
      </c>
      <c r="G131" s="6">
        <f t="shared" si="9"/>
        <v>2.4662940004589764</v>
      </c>
      <c r="H131" s="10"/>
    </row>
    <row r="132" spans="1:8" ht="15" thickBot="1" x14ac:dyDescent="0.35">
      <c r="A132" s="2">
        <f t="shared" si="10"/>
        <v>46905</v>
      </c>
      <c r="C132" s="5">
        <f t="shared" si="8"/>
        <v>76822.357250751098</v>
      </c>
      <c r="D132" s="5">
        <f t="shared" si="11"/>
        <v>205.87217898414605</v>
      </c>
      <c r="E132" s="5">
        <f t="shared" si="12"/>
        <v>129.95782101585394</v>
      </c>
      <c r="F132" s="5">
        <f t="shared" si="13"/>
        <v>335.83</v>
      </c>
      <c r="G132" s="6">
        <f t="shared" si="9"/>
        <v>2.4704661478097525</v>
      </c>
      <c r="H132" s="10"/>
    </row>
    <row r="133" spans="1:8" ht="15" thickBot="1" x14ac:dyDescent="0.35">
      <c r="A133" s="2">
        <f t="shared" si="10"/>
        <v>46935</v>
      </c>
      <c r="C133" s="5">
        <f t="shared" si="8"/>
        <v>76616.485071766947</v>
      </c>
      <c r="D133" s="5">
        <f t="shared" si="11"/>
        <v>206.22044608692758</v>
      </c>
      <c r="E133" s="5">
        <f t="shared" si="12"/>
        <v>129.6095539130724</v>
      </c>
      <c r="F133" s="5">
        <f t="shared" si="13"/>
        <v>335.83</v>
      </c>
      <c r="G133" s="6">
        <f t="shared" si="9"/>
        <v>2.4746453530431309</v>
      </c>
      <c r="H133" s="10"/>
    </row>
    <row r="134" spans="1:8" ht="15" thickBot="1" x14ac:dyDescent="0.35">
      <c r="A134" s="2">
        <f t="shared" si="10"/>
        <v>46966</v>
      </c>
      <c r="C134" s="5">
        <f t="shared" si="8"/>
        <v>76410.264625680022</v>
      </c>
      <c r="D134" s="5">
        <f t="shared" si="11"/>
        <v>206.56930234155797</v>
      </c>
      <c r="E134" s="5">
        <f t="shared" si="12"/>
        <v>129.26069765844201</v>
      </c>
      <c r="F134" s="5">
        <f t="shared" si="13"/>
        <v>335.83</v>
      </c>
      <c r="G134" s="6">
        <f t="shared" si="9"/>
        <v>2.4788316280986957</v>
      </c>
      <c r="H134" s="10"/>
    </row>
    <row r="135" spans="1:8" ht="15" thickBot="1" x14ac:dyDescent="0.35">
      <c r="A135" s="2">
        <f t="shared" si="10"/>
        <v>46997</v>
      </c>
      <c r="C135" s="5">
        <f t="shared" si="8"/>
        <v>76203.69532333847</v>
      </c>
      <c r="D135" s="5">
        <f t="shared" si="11"/>
        <v>206.91874874468576</v>
      </c>
      <c r="E135" s="5">
        <f t="shared" si="12"/>
        <v>128.91125125531423</v>
      </c>
      <c r="F135" s="5">
        <f t="shared" ref="F135:F166" si="14">$C$4</f>
        <v>335.83</v>
      </c>
      <c r="G135" s="6">
        <f t="shared" si="9"/>
        <v>2.4830249849362294</v>
      </c>
      <c r="H135" s="10"/>
    </row>
    <row r="136" spans="1:8" ht="15" thickBot="1" x14ac:dyDescent="0.35">
      <c r="A136" s="2">
        <f t="shared" si="10"/>
        <v>47027</v>
      </c>
      <c r="C136" s="5">
        <f t="shared" ref="C136:C188" si="15">C135-(D135+H135)</f>
        <v>75996.77657459378</v>
      </c>
      <c r="D136" s="5">
        <f t="shared" si="11"/>
        <v>207.26878629464551</v>
      </c>
      <c r="E136" s="5">
        <f t="shared" si="12"/>
        <v>128.56121370535448</v>
      </c>
      <c r="F136" s="5">
        <f t="shared" si="14"/>
        <v>335.83</v>
      </c>
      <c r="G136" s="6">
        <f t="shared" si="9"/>
        <v>2.4872254355357457</v>
      </c>
      <c r="H136" s="10"/>
    </row>
    <row r="137" spans="1:8" ht="15" thickBot="1" x14ac:dyDescent="0.35">
      <c r="A137" s="2">
        <f t="shared" si="10"/>
        <v>47058</v>
      </c>
      <c r="C137" s="5">
        <f t="shared" si="15"/>
        <v>75789.507788299132</v>
      </c>
      <c r="D137" s="5">
        <f t="shared" si="11"/>
        <v>207.61941599146061</v>
      </c>
      <c r="E137" s="5">
        <f t="shared" si="12"/>
        <v>128.21058400853937</v>
      </c>
      <c r="F137" s="5">
        <f t="shared" si="14"/>
        <v>335.83</v>
      </c>
      <c r="G137" s="6">
        <f t="shared" ref="G137:G188" si="16">D137/$C$3*100*12</f>
        <v>2.4914329918975278</v>
      </c>
      <c r="H137" s="10"/>
    </row>
    <row r="138" spans="1:8" ht="15" thickBot="1" x14ac:dyDescent="0.35">
      <c r="A138" s="2">
        <f t="shared" ref="A138:A168" si="17">DATE(YEAR(A137),MONTH(A137)+1,1)</f>
        <v>47088</v>
      </c>
      <c r="C138" s="5">
        <f t="shared" si="15"/>
        <v>75581.888372307672</v>
      </c>
      <c r="D138" s="5">
        <f t="shared" ref="D138:D188" si="18">F138-E138</f>
        <v>207.97063883684621</v>
      </c>
      <c r="E138" s="5">
        <f t="shared" ref="E138:E188" si="19">C138*$C$2/12</f>
        <v>127.85936116315379</v>
      </c>
      <c r="F138" s="5">
        <f t="shared" si="14"/>
        <v>335.83</v>
      </c>
      <c r="G138" s="6">
        <f t="shared" si="16"/>
        <v>2.4956476660421547</v>
      </c>
      <c r="H138" s="10"/>
    </row>
    <row r="139" spans="1:8" ht="15" thickBot="1" x14ac:dyDescent="0.35">
      <c r="A139" s="2">
        <f t="shared" si="17"/>
        <v>47119</v>
      </c>
      <c r="C139" s="5">
        <f t="shared" si="15"/>
        <v>75373.917733470822</v>
      </c>
      <c r="D139" s="5">
        <f t="shared" si="18"/>
        <v>208.32245583421184</v>
      </c>
      <c r="E139" s="5">
        <f t="shared" si="19"/>
        <v>127.50754416578813</v>
      </c>
      <c r="F139" s="5">
        <f t="shared" si="14"/>
        <v>335.83</v>
      </c>
      <c r="G139" s="6">
        <f t="shared" si="16"/>
        <v>2.4998694700105424</v>
      </c>
      <c r="H139" s="10"/>
    </row>
    <row r="140" spans="1:8" ht="15" thickBot="1" x14ac:dyDescent="0.35">
      <c r="A140" s="2">
        <f t="shared" si="17"/>
        <v>47150</v>
      </c>
      <c r="C140" s="5">
        <f t="shared" si="15"/>
        <v>75165.595277636603</v>
      </c>
      <c r="D140" s="5">
        <f t="shared" si="18"/>
        <v>208.67486798866474</v>
      </c>
      <c r="E140" s="5">
        <f t="shared" si="19"/>
        <v>127.15513201133524</v>
      </c>
      <c r="F140" s="5">
        <f t="shared" si="14"/>
        <v>335.83</v>
      </c>
      <c r="G140" s="6">
        <f t="shared" si="16"/>
        <v>2.5040984158639765</v>
      </c>
      <c r="H140" s="10"/>
    </row>
    <row r="141" spans="1:8" ht="15" thickBot="1" x14ac:dyDescent="0.35">
      <c r="A141" s="2">
        <f t="shared" si="17"/>
        <v>47178</v>
      </c>
      <c r="C141" s="5">
        <f t="shared" si="15"/>
        <v>74956.920409647937</v>
      </c>
      <c r="D141" s="5">
        <f t="shared" si="18"/>
        <v>209.02787630701221</v>
      </c>
      <c r="E141" s="5">
        <f t="shared" si="19"/>
        <v>126.80212369298776</v>
      </c>
      <c r="F141" s="5">
        <f t="shared" si="14"/>
        <v>335.83</v>
      </c>
      <c r="G141" s="6">
        <f t="shared" si="16"/>
        <v>2.5083345156841466</v>
      </c>
      <c r="H141" s="10"/>
    </row>
    <row r="142" spans="1:8" ht="15" thickBot="1" x14ac:dyDescent="0.35">
      <c r="A142" s="2">
        <f t="shared" si="17"/>
        <v>47209</v>
      </c>
      <c r="C142" s="5">
        <f t="shared" si="15"/>
        <v>74747.892533340928</v>
      </c>
      <c r="D142" s="5">
        <f t="shared" si="18"/>
        <v>209.38148179776493</v>
      </c>
      <c r="E142" s="5">
        <f t="shared" si="19"/>
        <v>126.44851820223506</v>
      </c>
      <c r="F142" s="5">
        <f t="shared" si="14"/>
        <v>335.83</v>
      </c>
      <c r="G142" s="6">
        <f t="shared" si="16"/>
        <v>2.5125777815731793</v>
      </c>
      <c r="H142" s="10"/>
    </row>
    <row r="143" spans="1:8" ht="15" thickBot="1" x14ac:dyDescent="0.35">
      <c r="A143" s="2">
        <f t="shared" si="17"/>
        <v>47239</v>
      </c>
      <c r="C143" s="5">
        <f t="shared" si="15"/>
        <v>74538.511051543159</v>
      </c>
      <c r="D143" s="5">
        <f t="shared" si="18"/>
        <v>209.7356854711395</v>
      </c>
      <c r="E143" s="5">
        <f t="shared" si="19"/>
        <v>126.09431452886049</v>
      </c>
      <c r="F143" s="5">
        <f t="shared" si="14"/>
        <v>335.83</v>
      </c>
      <c r="G143" s="6">
        <f t="shared" si="16"/>
        <v>2.5168282256536738</v>
      </c>
      <c r="H143" s="10"/>
    </row>
    <row r="144" spans="1:8" ht="15" thickBot="1" x14ac:dyDescent="0.35">
      <c r="A144" s="2">
        <f t="shared" si="17"/>
        <v>47270</v>
      </c>
      <c r="C144" s="5">
        <f t="shared" si="15"/>
        <v>74328.775366072019</v>
      </c>
      <c r="D144" s="5">
        <f t="shared" si="18"/>
        <v>210.09048833906149</v>
      </c>
      <c r="E144" s="5">
        <f t="shared" si="19"/>
        <v>125.73951166093849</v>
      </c>
      <c r="F144" s="5">
        <f t="shared" si="14"/>
        <v>335.83</v>
      </c>
      <c r="G144" s="6">
        <f t="shared" si="16"/>
        <v>2.5210858600687374</v>
      </c>
      <c r="H144" s="10"/>
    </row>
    <row r="145" spans="1:8" ht="15" thickBot="1" x14ac:dyDescent="0.35">
      <c r="A145" s="2">
        <f t="shared" si="17"/>
        <v>47300</v>
      </c>
      <c r="C145" s="5">
        <f t="shared" si="15"/>
        <v>74118.684877732958</v>
      </c>
      <c r="D145" s="5">
        <f t="shared" si="18"/>
        <v>210.44589141516843</v>
      </c>
      <c r="E145" s="5">
        <f t="shared" si="19"/>
        <v>125.38410858483157</v>
      </c>
      <c r="F145" s="5">
        <f t="shared" si="14"/>
        <v>335.83</v>
      </c>
      <c r="G145" s="6">
        <f t="shared" si="16"/>
        <v>2.5253506969820214</v>
      </c>
      <c r="H145" s="10"/>
    </row>
    <row r="146" spans="1:8" ht="15" thickBot="1" x14ac:dyDescent="0.35">
      <c r="A146" s="2">
        <f t="shared" si="17"/>
        <v>47331</v>
      </c>
      <c r="C146" s="5">
        <f t="shared" si="15"/>
        <v>73908.238986317796</v>
      </c>
      <c r="D146" s="5">
        <f t="shared" si="18"/>
        <v>210.80189571481236</v>
      </c>
      <c r="E146" s="5">
        <f t="shared" si="19"/>
        <v>125.02810428518761</v>
      </c>
      <c r="F146" s="5">
        <f t="shared" si="14"/>
        <v>335.83</v>
      </c>
      <c r="G146" s="6">
        <f t="shared" si="16"/>
        <v>2.529622748577748</v>
      </c>
      <c r="H146" s="10"/>
    </row>
    <row r="147" spans="1:8" ht="15" thickBot="1" x14ac:dyDescent="0.35">
      <c r="A147" s="2">
        <f t="shared" si="17"/>
        <v>47362</v>
      </c>
      <c r="C147" s="5">
        <f t="shared" si="15"/>
        <v>73697.43709060298</v>
      </c>
      <c r="D147" s="5">
        <f t="shared" si="18"/>
        <v>211.1585022550633</v>
      </c>
      <c r="E147" s="5">
        <f t="shared" si="19"/>
        <v>124.6714977449367</v>
      </c>
      <c r="F147" s="5">
        <f t="shared" si="14"/>
        <v>335.83</v>
      </c>
      <c r="G147" s="6">
        <f t="shared" si="16"/>
        <v>2.5339020270607593</v>
      </c>
      <c r="H147" s="10"/>
    </row>
    <row r="148" spans="1:8" ht="15" thickBot="1" x14ac:dyDescent="0.35">
      <c r="A148" s="2">
        <f t="shared" si="17"/>
        <v>47392</v>
      </c>
      <c r="C148" s="5">
        <f t="shared" si="15"/>
        <v>73486.278588347923</v>
      </c>
      <c r="D148" s="5">
        <f t="shared" si="18"/>
        <v>211.5157120547114</v>
      </c>
      <c r="E148" s="5">
        <f t="shared" si="19"/>
        <v>124.31428794528857</v>
      </c>
      <c r="F148" s="5">
        <f t="shared" si="14"/>
        <v>335.83</v>
      </c>
      <c r="G148" s="6">
        <f t="shared" si="16"/>
        <v>2.5381885446565366</v>
      </c>
      <c r="H148" s="10"/>
    </row>
    <row r="149" spans="1:8" ht="15" thickBot="1" x14ac:dyDescent="0.35">
      <c r="A149" s="2">
        <f t="shared" si="17"/>
        <v>47423</v>
      </c>
      <c r="C149" s="5">
        <f t="shared" si="15"/>
        <v>73274.762876293215</v>
      </c>
      <c r="D149" s="5">
        <f t="shared" si="18"/>
        <v>211.87352613427066</v>
      </c>
      <c r="E149" s="5">
        <f t="shared" si="19"/>
        <v>123.95647386572934</v>
      </c>
      <c r="F149" s="5">
        <f t="shared" si="14"/>
        <v>335.83</v>
      </c>
      <c r="G149" s="6">
        <f t="shared" si="16"/>
        <v>2.5424823136112478</v>
      </c>
      <c r="H149" s="10"/>
    </row>
    <row r="150" spans="1:8" ht="15" thickBot="1" x14ac:dyDescent="0.35">
      <c r="A150" s="2">
        <f t="shared" si="17"/>
        <v>47453</v>
      </c>
      <c r="C150" s="5">
        <f t="shared" si="15"/>
        <v>73062.889350158948</v>
      </c>
      <c r="D150" s="5">
        <f t="shared" si="18"/>
        <v>212.23194551598112</v>
      </c>
      <c r="E150" s="5">
        <f t="shared" si="19"/>
        <v>123.59805448401887</v>
      </c>
      <c r="F150" s="5">
        <f t="shared" si="14"/>
        <v>335.83</v>
      </c>
      <c r="G150" s="6">
        <f t="shared" si="16"/>
        <v>2.5467833461917739</v>
      </c>
      <c r="H150" s="10"/>
    </row>
    <row r="151" spans="1:8" ht="15" thickBot="1" x14ac:dyDescent="0.35">
      <c r="A151" s="2">
        <f t="shared" si="17"/>
        <v>47484</v>
      </c>
      <c r="C151" s="5">
        <f t="shared" si="15"/>
        <v>72850.657404642974</v>
      </c>
      <c r="D151" s="5">
        <f t="shared" si="18"/>
        <v>212.59097122381229</v>
      </c>
      <c r="E151" s="5">
        <f t="shared" si="19"/>
        <v>123.23902877618769</v>
      </c>
      <c r="F151" s="5">
        <f t="shared" si="14"/>
        <v>335.83</v>
      </c>
      <c r="G151" s="6">
        <f t="shared" si="16"/>
        <v>2.5510916546857469</v>
      </c>
      <c r="H151" s="10"/>
    </row>
    <row r="152" spans="1:8" ht="15" thickBot="1" x14ac:dyDescent="0.35">
      <c r="A152" s="2">
        <f t="shared" si="17"/>
        <v>47515</v>
      </c>
      <c r="C152" s="5">
        <f t="shared" si="15"/>
        <v>72638.066433419168</v>
      </c>
      <c r="D152" s="5">
        <f t="shared" si="18"/>
        <v>212.95060428346591</v>
      </c>
      <c r="E152" s="5">
        <f t="shared" si="19"/>
        <v>122.87939571653408</v>
      </c>
      <c r="F152" s="5">
        <f t="shared" si="14"/>
        <v>335.83</v>
      </c>
      <c r="G152" s="6">
        <f t="shared" si="16"/>
        <v>2.5554072514015909</v>
      </c>
      <c r="H152" s="10"/>
    </row>
    <row r="153" spans="1:8" ht="15" thickBot="1" x14ac:dyDescent="0.35">
      <c r="A153" s="2">
        <f t="shared" si="17"/>
        <v>47543</v>
      </c>
      <c r="C153" s="5">
        <f t="shared" si="15"/>
        <v>72425.115829135699</v>
      </c>
      <c r="D153" s="5">
        <f t="shared" si="18"/>
        <v>213.31084572237876</v>
      </c>
      <c r="E153" s="5">
        <f t="shared" si="19"/>
        <v>122.51915427762121</v>
      </c>
      <c r="F153" s="5">
        <f t="shared" si="14"/>
        <v>335.83</v>
      </c>
      <c r="G153" s="6">
        <f t="shared" si="16"/>
        <v>2.5597301486685451</v>
      </c>
      <c r="H153" s="10"/>
    </row>
    <row r="154" spans="1:8" ht="15" thickBot="1" x14ac:dyDescent="0.35">
      <c r="A154" s="2">
        <f t="shared" si="17"/>
        <v>47574</v>
      </c>
      <c r="C154" s="5">
        <f t="shared" si="15"/>
        <v>72211.804983413327</v>
      </c>
      <c r="D154" s="5">
        <f t="shared" si="18"/>
        <v>213.67169656972578</v>
      </c>
      <c r="E154" s="5">
        <f t="shared" si="19"/>
        <v>122.1583034302742</v>
      </c>
      <c r="F154" s="5">
        <f t="shared" si="14"/>
        <v>335.83</v>
      </c>
      <c r="G154" s="6">
        <f t="shared" si="16"/>
        <v>2.5640603588367092</v>
      </c>
      <c r="H154" s="10"/>
    </row>
    <row r="155" spans="1:8" ht="15" thickBot="1" x14ac:dyDescent="0.35">
      <c r="A155" s="2">
        <f t="shared" si="17"/>
        <v>47604</v>
      </c>
      <c r="C155" s="5">
        <f t="shared" si="15"/>
        <v>71998.1332868436</v>
      </c>
      <c r="D155" s="5">
        <f t="shared" si="18"/>
        <v>214.03315785642292</v>
      </c>
      <c r="E155" s="5">
        <f t="shared" si="19"/>
        <v>121.79684214357708</v>
      </c>
      <c r="F155" s="5">
        <f t="shared" si="14"/>
        <v>335.83</v>
      </c>
      <c r="G155" s="6">
        <f t="shared" si="16"/>
        <v>2.5683978942770747</v>
      </c>
      <c r="H155" s="10"/>
    </row>
    <row r="156" spans="1:8" ht="15" thickBot="1" x14ac:dyDescent="0.35">
      <c r="A156" s="2">
        <f t="shared" si="17"/>
        <v>47635</v>
      </c>
      <c r="C156" s="5">
        <f t="shared" si="15"/>
        <v>71784.100128987178</v>
      </c>
      <c r="D156" s="5">
        <f t="shared" si="18"/>
        <v>214.39523061513</v>
      </c>
      <c r="E156" s="5">
        <f t="shared" si="19"/>
        <v>121.43476938486997</v>
      </c>
      <c r="F156" s="5">
        <f t="shared" si="14"/>
        <v>335.83</v>
      </c>
      <c r="G156" s="6">
        <f t="shared" si="16"/>
        <v>2.5727427673815604</v>
      </c>
      <c r="H156" s="10"/>
    </row>
    <row r="157" spans="1:8" ht="15" thickBot="1" x14ac:dyDescent="0.35">
      <c r="A157" s="2">
        <f t="shared" si="17"/>
        <v>47665</v>
      </c>
      <c r="C157" s="5">
        <f t="shared" si="15"/>
        <v>71569.704898372045</v>
      </c>
      <c r="D157" s="5">
        <f t="shared" si="18"/>
        <v>214.75791588025396</v>
      </c>
      <c r="E157" s="5">
        <f t="shared" si="19"/>
        <v>121.07208411974604</v>
      </c>
      <c r="F157" s="5">
        <f t="shared" si="14"/>
        <v>335.83</v>
      </c>
      <c r="G157" s="6">
        <f t="shared" si="16"/>
        <v>2.5770949905630474</v>
      </c>
      <c r="H157" s="10"/>
    </row>
    <row r="158" spans="1:8" ht="15" thickBot="1" x14ac:dyDescent="0.35">
      <c r="A158" s="2">
        <f t="shared" si="17"/>
        <v>47696</v>
      </c>
      <c r="C158" s="5">
        <f t="shared" si="15"/>
        <v>71354.946982491791</v>
      </c>
      <c r="D158" s="5">
        <f t="shared" si="18"/>
        <v>215.12121468795141</v>
      </c>
      <c r="E158" s="5">
        <f t="shared" si="19"/>
        <v>120.70878531204859</v>
      </c>
      <c r="F158" s="5">
        <f t="shared" si="14"/>
        <v>335.83</v>
      </c>
      <c r="G158" s="6">
        <f t="shared" si="16"/>
        <v>2.5814545762554171</v>
      </c>
      <c r="H158" s="10"/>
    </row>
    <row r="159" spans="1:8" ht="15" thickBot="1" x14ac:dyDescent="0.35">
      <c r="A159" s="2">
        <f t="shared" si="17"/>
        <v>47727</v>
      </c>
      <c r="C159" s="5">
        <f t="shared" si="15"/>
        <v>71139.825767803835</v>
      </c>
      <c r="D159" s="5">
        <f t="shared" si="18"/>
        <v>215.48512807613184</v>
      </c>
      <c r="E159" s="5">
        <f t="shared" si="19"/>
        <v>120.34487192386814</v>
      </c>
      <c r="F159" s="5">
        <f t="shared" si="14"/>
        <v>335.83</v>
      </c>
      <c r="G159" s="6">
        <f t="shared" si="16"/>
        <v>2.5858215369135822</v>
      </c>
      <c r="H159" s="10"/>
    </row>
    <row r="160" spans="1:8" ht="15" thickBot="1" x14ac:dyDescent="0.35">
      <c r="A160" s="2">
        <f t="shared" si="17"/>
        <v>47757</v>
      </c>
      <c r="C160" s="5">
        <f t="shared" si="15"/>
        <v>70924.340639727699</v>
      </c>
      <c r="D160" s="5">
        <f t="shared" si="18"/>
        <v>215.84965708446066</v>
      </c>
      <c r="E160" s="5">
        <f t="shared" si="19"/>
        <v>119.98034291553934</v>
      </c>
      <c r="F160" s="5">
        <f t="shared" si="14"/>
        <v>335.83</v>
      </c>
      <c r="G160" s="6">
        <f t="shared" si="16"/>
        <v>2.5901958850135278</v>
      </c>
      <c r="H160" s="10"/>
    </row>
    <row r="161" spans="1:8" ht="15" thickBot="1" x14ac:dyDescent="0.35">
      <c r="A161" s="2">
        <f t="shared" si="17"/>
        <v>47788</v>
      </c>
      <c r="C161" s="5">
        <f t="shared" si="15"/>
        <v>70708.490982643241</v>
      </c>
      <c r="D161" s="5">
        <f t="shared" si="18"/>
        <v>216.21480275436187</v>
      </c>
      <c r="E161" s="5">
        <f t="shared" si="19"/>
        <v>119.61519724563813</v>
      </c>
      <c r="F161" s="5">
        <f t="shared" si="14"/>
        <v>335.83</v>
      </c>
      <c r="G161" s="6">
        <f t="shared" si="16"/>
        <v>2.5945776330523427</v>
      </c>
      <c r="H161" s="10"/>
    </row>
    <row r="162" spans="1:8" ht="15" thickBot="1" x14ac:dyDescent="0.35">
      <c r="A162" s="2">
        <f t="shared" si="17"/>
        <v>47818</v>
      </c>
      <c r="C162" s="5">
        <f t="shared" si="15"/>
        <v>70492.276179888882</v>
      </c>
      <c r="D162" s="5">
        <f t="shared" si="18"/>
        <v>216.58056612902129</v>
      </c>
      <c r="E162" s="5">
        <f t="shared" si="19"/>
        <v>119.24943387097869</v>
      </c>
      <c r="F162" s="5">
        <f t="shared" si="14"/>
        <v>335.83</v>
      </c>
      <c r="G162" s="6">
        <f t="shared" si="16"/>
        <v>2.5989667935482554</v>
      </c>
      <c r="H162" s="10"/>
    </row>
    <row r="163" spans="1:8" ht="15" thickBot="1" x14ac:dyDescent="0.35">
      <c r="A163" s="2">
        <f t="shared" si="17"/>
        <v>47849</v>
      </c>
      <c r="C163" s="5">
        <f t="shared" si="15"/>
        <v>70275.695613759861</v>
      </c>
      <c r="D163" s="5">
        <f t="shared" si="18"/>
        <v>216.94694825338956</v>
      </c>
      <c r="E163" s="5">
        <f t="shared" si="19"/>
        <v>118.88305174661042</v>
      </c>
      <c r="F163" s="5">
        <f t="shared" si="14"/>
        <v>335.83</v>
      </c>
      <c r="G163" s="6">
        <f t="shared" si="16"/>
        <v>2.6033633790406747</v>
      </c>
      <c r="H163" s="10"/>
    </row>
    <row r="164" spans="1:8" ht="15" thickBot="1" x14ac:dyDescent="0.35">
      <c r="A164" s="2">
        <f t="shared" si="17"/>
        <v>47880</v>
      </c>
      <c r="C164" s="5">
        <f t="shared" si="15"/>
        <v>70058.748665506471</v>
      </c>
      <c r="D164" s="5">
        <f t="shared" si="18"/>
        <v>217.31395017418487</v>
      </c>
      <c r="E164" s="5">
        <f t="shared" si="19"/>
        <v>118.5160498258151</v>
      </c>
      <c r="F164" s="5">
        <f t="shared" si="14"/>
        <v>335.83</v>
      </c>
      <c r="G164" s="6">
        <f t="shared" si="16"/>
        <v>2.6077674020902184</v>
      </c>
      <c r="H164" s="10"/>
    </row>
    <row r="165" spans="1:8" ht="15" thickBot="1" x14ac:dyDescent="0.35">
      <c r="A165" s="2">
        <f t="shared" si="17"/>
        <v>47908</v>
      </c>
      <c r="C165" s="5">
        <f t="shared" si="15"/>
        <v>69841.434715332289</v>
      </c>
      <c r="D165" s="5">
        <f t="shared" si="18"/>
        <v>217.68157293989623</v>
      </c>
      <c r="E165" s="5">
        <f t="shared" si="19"/>
        <v>118.14842706010377</v>
      </c>
      <c r="F165" s="5">
        <f t="shared" si="14"/>
        <v>335.83</v>
      </c>
      <c r="G165" s="6">
        <f t="shared" si="16"/>
        <v>2.6121788752787545</v>
      </c>
      <c r="H165" s="10"/>
    </row>
    <row r="166" spans="1:8" ht="15" thickBot="1" x14ac:dyDescent="0.35">
      <c r="A166" s="2">
        <f t="shared" si="17"/>
        <v>47939</v>
      </c>
      <c r="C166" s="5">
        <f t="shared" si="15"/>
        <v>69623.753142392394</v>
      </c>
      <c r="D166" s="5">
        <f t="shared" si="18"/>
        <v>218.04981760078618</v>
      </c>
      <c r="E166" s="5">
        <f t="shared" si="19"/>
        <v>117.7801823992138</v>
      </c>
      <c r="F166" s="5">
        <f t="shared" si="14"/>
        <v>335.83</v>
      </c>
      <c r="G166" s="6">
        <f t="shared" si="16"/>
        <v>2.6165978112094344</v>
      </c>
      <c r="H166" s="10"/>
    </row>
    <row r="167" spans="1:8" ht="15" thickBot="1" x14ac:dyDescent="0.35">
      <c r="A167" s="2">
        <f t="shared" si="17"/>
        <v>47969</v>
      </c>
      <c r="C167" s="5">
        <f t="shared" si="15"/>
        <v>69405.703324791612</v>
      </c>
      <c r="D167" s="5">
        <f t="shared" si="18"/>
        <v>218.4186852088942</v>
      </c>
      <c r="E167" s="5">
        <f t="shared" si="19"/>
        <v>117.4113147911058</v>
      </c>
      <c r="F167" s="5">
        <f t="shared" ref="F167:F188" si="20">$C$4</f>
        <v>335.83</v>
      </c>
      <c r="G167" s="6">
        <f t="shared" si="16"/>
        <v>2.6210242225067306</v>
      </c>
      <c r="H167" s="10"/>
    </row>
    <row r="168" spans="1:8" ht="15" thickBot="1" x14ac:dyDescent="0.35">
      <c r="A168" s="2">
        <f t="shared" si="17"/>
        <v>48000</v>
      </c>
      <c r="C168" s="5">
        <f t="shared" si="15"/>
        <v>69187.284639582722</v>
      </c>
      <c r="D168" s="5">
        <f t="shared" si="18"/>
        <v>218.78817681803923</v>
      </c>
      <c r="E168" s="5">
        <f t="shared" si="19"/>
        <v>117.04182318196077</v>
      </c>
      <c r="F168" s="5">
        <f t="shared" si="20"/>
        <v>335.83</v>
      </c>
      <c r="G168" s="6">
        <f t="shared" si="16"/>
        <v>2.6254581218164708</v>
      </c>
      <c r="H168" s="10"/>
    </row>
    <row r="169" spans="1:8" ht="15" thickBot="1" x14ac:dyDescent="0.35">
      <c r="A169" s="2">
        <f>DATE(YEAR(A168),MONTH(A168)+1,1)</f>
        <v>48030</v>
      </c>
      <c r="C169" s="5">
        <f t="shared" si="15"/>
        <v>68968.496462764684</v>
      </c>
      <c r="D169" s="5">
        <f t="shared" si="18"/>
        <v>219.15829348382306</v>
      </c>
      <c r="E169" s="5">
        <f t="shared" si="19"/>
        <v>116.67170651617691</v>
      </c>
      <c r="F169" s="5">
        <f t="shared" si="20"/>
        <v>335.83</v>
      </c>
      <c r="G169" s="6">
        <f t="shared" si="16"/>
        <v>2.6298995218058767</v>
      </c>
      <c r="H169" s="10"/>
    </row>
    <row r="170" spans="1:8" ht="15" thickBot="1" x14ac:dyDescent="0.35">
      <c r="A170" s="2">
        <f t="shared" ref="A170:A188" si="21">DATE(YEAR(A169),MONTH(A169)+1,1)</f>
        <v>48061</v>
      </c>
      <c r="C170" s="5">
        <f t="shared" si="15"/>
        <v>68749.338169280862</v>
      </c>
      <c r="D170" s="5">
        <f t="shared" si="18"/>
        <v>219.5290362636332</v>
      </c>
      <c r="E170" s="5">
        <f t="shared" si="19"/>
        <v>116.30096373636678</v>
      </c>
      <c r="F170" s="5">
        <f t="shared" si="20"/>
        <v>335.83</v>
      </c>
      <c r="G170" s="6">
        <f t="shared" si="16"/>
        <v>2.6343484351635982</v>
      </c>
      <c r="H170" s="10"/>
    </row>
    <row r="171" spans="1:8" ht="15" thickBot="1" x14ac:dyDescent="0.35">
      <c r="A171" s="2">
        <f t="shared" si="21"/>
        <v>48092</v>
      </c>
      <c r="C171" s="5">
        <f t="shared" si="15"/>
        <v>68529.809133017232</v>
      </c>
      <c r="D171" s="5">
        <f t="shared" si="18"/>
        <v>219.90040621664582</v>
      </c>
      <c r="E171" s="5">
        <f t="shared" si="19"/>
        <v>115.92959378335415</v>
      </c>
      <c r="F171" s="5">
        <f t="shared" si="20"/>
        <v>335.83</v>
      </c>
      <c r="G171" s="6">
        <f t="shared" si="16"/>
        <v>2.6388048745997499</v>
      </c>
      <c r="H171" s="10"/>
    </row>
    <row r="172" spans="1:8" ht="15" thickBot="1" x14ac:dyDescent="0.35">
      <c r="A172" s="2">
        <f t="shared" si="21"/>
        <v>48122</v>
      </c>
      <c r="C172" s="5">
        <f t="shared" si="15"/>
        <v>68309.908726800582</v>
      </c>
      <c r="D172" s="5">
        <f t="shared" si="18"/>
        <v>220.272404403829</v>
      </c>
      <c r="E172" s="5">
        <f t="shared" si="19"/>
        <v>115.55759559617098</v>
      </c>
      <c r="F172" s="5">
        <f t="shared" si="20"/>
        <v>335.83</v>
      </c>
      <c r="G172" s="6">
        <f t="shared" si="16"/>
        <v>2.643268852845948</v>
      </c>
      <c r="H172" s="10"/>
    </row>
    <row r="173" spans="1:8" ht="15" thickBot="1" x14ac:dyDescent="0.35">
      <c r="A173" s="2">
        <f t="shared" si="21"/>
        <v>48153</v>
      </c>
      <c r="C173" s="5">
        <f t="shared" si="15"/>
        <v>68089.636322396749</v>
      </c>
      <c r="D173" s="5">
        <f t="shared" si="18"/>
        <v>220.64503188794549</v>
      </c>
      <c r="E173" s="5">
        <f t="shared" si="19"/>
        <v>115.18496811205449</v>
      </c>
      <c r="F173" s="5">
        <f t="shared" si="20"/>
        <v>335.83</v>
      </c>
      <c r="G173" s="6">
        <f t="shared" si="16"/>
        <v>2.6477403826553458</v>
      </c>
      <c r="H173" s="10"/>
    </row>
    <row r="174" spans="1:8" ht="15" thickBot="1" x14ac:dyDescent="0.35">
      <c r="A174" s="2">
        <f t="shared" si="21"/>
        <v>48183</v>
      </c>
      <c r="C174" s="5">
        <f t="shared" si="15"/>
        <v>67868.991290508799</v>
      </c>
      <c r="D174" s="5">
        <f t="shared" si="18"/>
        <v>221.01828973355595</v>
      </c>
      <c r="E174" s="5">
        <f t="shared" si="19"/>
        <v>114.81171026644404</v>
      </c>
      <c r="F174" s="5">
        <f t="shared" si="20"/>
        <v>335.83</v>
      </c>
      <c r="G174" s="6">
        <f t="shared" si="16"/>
        <v>2.6522194768026712</v>
      </c>
      <c r="H174" s="10"/>
    </row>
    <row r="175" spans="1:8" ht="15" thickBot="1" x14ac:dyDescent="0.35">
      <c r="A175" s="2">
        <f t="shared" si="21"/>
        <v>48214</v>
      </c>
      <c r="C175" s="5">
        <f t="shared" si="15"/>
        <v>67647.973000775237</v>
      </c>
      <c r="D175" s="5">
        <f t="shared" si="18"/>
        <v>221.39217900702187</v>
      </c>
      <c r="E175" s="5">
        <f t="shared" si="19"/>
        <v>114.4378209929781</v>
      </c>
      <c r="F175" s="5">
        <f t="shared" si="20"/>
        <v>335.83</v>
      </c>
      <c r="G175" s="6">
        <f t="shared" si="16"/>
        <v>2.6567061480842624</v>
      </c>
      <c r="H175" s="10"/>
    </row>
    <row r="176" spans="1:8" ht="15" thickBot="1" x14ac:dyDescent="0.35">
      <c r="A176" s="2">
        <f t="shared" si="21"/>
        <v>48245</v>
      </c>
      <c r="C176" s="5">
        <f t="shared" si="15"/>
        <v>67426.580821768221</v>
      </c>
      <c r="D176" s="5">
        <f t="shared" si="18"/>
        <v>221.76670077650874</v>
      </c>
      <c r="E176" s="5">
        <f t="shared" si="19"/>
        <v>114.06329922349123</v>
      </c>
      <c r="F176" s="5">
        <f t="shared" si="20"/>
        <v>335.83</v>
      </c>
      <c r="G176" s="6">
        <f t="shared" si="16"/>
        <v>2.6612004093181052</v>
      </c>
      <c r="H176" s="10"/>
    </row>
    <row r="177" spans="1:8" ht="15" thickBot="1" x14ac:dyDescent="0.35">
      <c r="A177" s="2">
        <f t="shared" si="21"/>
        <v>48274</v>
      </c>
      <c r="C177" s="5">
        <f t="shared" si="15"/>
        <v>67204.814120991708</v>
      </c>
      <c r="D177" s="5">
        <f t="shared" si="18"/>
        <v>222.141856111989</v>
      </c>
      <c r="E177" s="5">
        <f t="shared" si="19"/>
        <v>113.68814388801097</v>
      </c>
      <c r="F177" s="5">
        <f t="shared" si="20"/>
        <v>335.83</v>
      </c>
      <c r="G177" s="6">
        <f t="shared" si="16"/>
        <v>2.665702273343868</v>
      </c>
      <c r="H177" s="10"/>
    </row>
    <row r="178" spans="1:8" ht="15" thickBot="1" x14ac:dyDescent="0.35">
      <c r="A178" s="2">
        <f t="shared" si="21"/>
        <v>48305</v>
      </c>
      <c r="C178" s="5">
        <f t="shared" si="15"/>
        <v>66982.672264879715</v>
      </c>
      <c r="D178" s="5">
        <f t="shared" si="18"/>
        <v>222.51764608524513</v>
      </c>
      <c r="E178" s="5">
        <f t="shared" si="19"/>
        <v>113.31235391475485</v>
      </c>
      <c r="F178" s="5">
        <f t="shared" si="20"/>
        <v>335.83</v>
      </c>
      <c r="G178" s="6">
        <f t="shared" si="16"/>
        <v>2.6702117530229414</v>
      </c>
      <c r="H178" s="10"/>
    </row>
    <row r="179" spans="1:8" ht="15" thickBot="1" x14ac:dyDescent="0.35">
      <c r="A179" s="2">
        <f t="shared" si="21"/>
        <v>48335</v>
      </c>
      <c r="C179" s="5">
        <f t="shared" si="15"/>
        <v>66760.154618794477</v>
      </c>
      <c r="D179" s="5">
        <f t="shared" si="18"/>
        <v>222.89407176987265</v>
      </c>
      <c r="E179" s="5">
        <f t="shared" si="19"/>
        <v>112.93592823012732</v>
      </c>
      <c r="F179" s="5">
        <f t="shared" si="20"/>
        <v>335.83</v>
      </c>
      <c r="G179" s="6">
        <f t="shared" si="16"/>
        <v>2.6747288612384716</v>
      </c>
      <c r="H179" s="10"/>
    </row>
    <row r="180" spans="1:8" ht="15" thickBot="1" x14ac:dyDescent="0.35">
      <c r="A180" s="2">
        <f t="shared" si="21"/>
        <v>48366</v>
      </c>
      <c r="C180" s="5">
        <f t="shared" si="15"/>
        <v>66537.260547024605</v>
      </c>
      <c r="D180" s="5">
        <f t="shared" si="18"/>
        <v>223.27113424128339</v>
      </c>
      <c r="E180" s="5">
        <f t="shared" si="19"/>
        <v>112.55886575871661</v>
      </c>
      <c r="F180" s="5">
        <f t="shared" si="20"/>
        <v>335.83</v>
      </c>
      <c r="G180" s="6">
        <f t="shared" si="16"/>
        <v>2.6792536108954006</v>
      </c>
      <c r="H180" s="10"/>
    </row>
    <row r="181" spans="1:8" ht="15" thickBot="1" x14ac:dyDescent="0.35">
      <c r="A181" s="2">
        <f t="shared" si="21"/>
        <v>48396</v>
      </c>
      <c r="C181" s="5">
        <f t="shared" si="15"/>
        <v>66313.989412783325</v>
      </c>
      <c r="D181" s="5">
        <f t="shared" si="18"/>
        <v>223.64883457670823</v>
      </c>
      <c r="E181" s="5">
        <f t="shared" si="19"/>
        <v>112.18116542329177</v>
      </c>
      <c r="F181" s="5">
        <f t="shared" si="20"/>
        <v>335.83</v>
      </c>
      <c r="G181" s="6">
        <f t="shared" si="16"/>
        <v>2.6837860149204982</v>
      </c>
      <c r="H181" s="10"/>
    </row>
    <row r="182" spans="1:8" ht="15" thickBot="1" x14ac:dyDescent="0.35">
      <c r="A182" s="2">
        <f t="shared" si="21"/>
        <v>48427</v>
      </c>
      <c r="C182" s="5">
        <f t="shared" si="15"/>
        <v>66090.340578206611</v>
      </c>
      <c r="D182" s="5">
        <f t="shared" si="18"/>
        <v>224.02717385520049</v>
      </c>
      <c r="E182" s="5">
        <f t="shared" si="19"/>
        <v>111.80282614479951</v>
      </c>
      <c r="F182" s="5">
        <f t="shared" si="20"/>
        <v>335.83</v>
      </c>
      <c r="G182" s="6">
        <f t="shared" si="16"/>
        <v>2.6883260862624061</v>
      </c>
      <c r="H182" s="10"/>
    </row>
    <row r="183" spans="1:8" ht="15" thickBot="1" x14ac:dyDescent="0.35">
      <c r="A183" s="2">
        <f t="shared" si="21"/>
        <v>48458</v>
      </c>
      <c r="C183" s="5">
        <f t="shared" si="15"/>
        <v>65866.313404351415</v>
      </c>
      <c r="D183" s="5">
        <f t="shared" si="18"/>
        <v>224.40615315763887</v>
      </c>
      <c r="E183" s="5">
        <f t="shared" si="19"/>
        <v>111.42384684236113</v>
      </c>
      <c r="F183" s="5">
        <f t="shared" si="20"/>
        <v>335.83</v>
      </c>
      <c r="G183" s="6">
        <f t="shared" si="16"/>
        <v>2.6928738378916663</v>
      </c>
      <c r="H183" s="10"/>
    </row>
    <row r="184" spans="1:8" ht="15" thickBot="1" x14ac:dyDescent="0.35">
      <c r="A184" s="2">
        <f t="shared" si="21"/>
        <v>48488</v>
      </c>
      <c r="C184" s="5">
        <f t="shared" si="15"/>
        <v>65641.90725119377</v>
      </c>
      <c r="D184" s="5">
        <f t="shared" si="18"/>
        <v>224.78577356673054</v>
      </c>
      <c r="E184" s="5">
        <f t="shared" si="19"/>
        <v>111.04422643326946</v>
      </c>
      <c r="F184" s="5">
        <f t="shared" si="20"/>
        <v>335.83</v>
      </c>
      <c r="G184" s="6">
        <f t="shared" si="16"/>
        <v>2.6974292828007664</v>
      </c>
      <c r="H184" s="10"/>
    </row>
    <row r="185" spans="1:8" ht="15" thickBot="1" x14ac:dyDescent="0.35">
      <c r="A185" s="2">
        <f t="shared" si="21"/>
        <v>48519</v>
      </c>
      <c r="C185" s="5">
        <f t="shared" si="15"/>
        <v>65417.121477627043</v>
      </c>
      <c r="D185" s="5">
        <f t="shared" si="18"/>
        <v>225.16603616701423</v>
      </c>
      <c r="E185" s="5">
        <f t="shared" si="19"/>
        <v>110.66396383298574</v>
      </c>
      <c r="F185" s="5">
        <f t="shared" si="20"/>
        <v>335.83</v>
      </c>
      <c r="G185" s="6">
        <f t="shared" si="16"/>
        <v>2.7019924340041706</v>
      </c>
      <c r="H185" s="10"/>
    </row>
    <row r="186" spans="1:8" ht="15" thickBot="1" x14ac:dyDescent="0.35">
      <c r="A186" s="2">
        <f t="shared" si="21"/>
        <v>48549</v>
      </c>
      <c r="C186" s="5">
        <f t="shared" si="15"/>
        <v>65191.955441460028</v>
      </c>
      <c r="D186" s="5">
        <f t="shared" si="18"/>
        <v>225.54694204486344</v>
      </c>
      <c r="E186" s="5">
        <f t="shared" si="19"/>
        <v>110.28305795513654</v>
      </c>
      <c r="F186" s="5">
        <f t="shared" si="20"/>
        <v>335.83</v>
      </c>
      <c r="G186" s="6">
        <f t="shared" si="16"/>
        <v>2.7065633045383617</v>
      </c>
      <c r="H186" s="10"/>
    </row>
    <row r="187" spans="1:8" ht="15" thickBot="1" x14ac:dyDescent="0.35">
      <c r="A187" s="2">
        <f t="shared" si="21"/>
        <v>48580</v>
      </c>
      <c r="C187" s="5">
        <f t="shared" si="15"/>
        <v>64966.408499415164</v>
      </c>
      <c r="D187" s="5">
        <f t="shared" si="18"/>
        <v>225.92849228848934</v>
      </c>
      <c r="E187" s="5">
        <f t="shared" si="19"/>
        <v>109.90150771151065</v>
      </c>
      <c r="F187" s="5">
        <f t="shared" si="20"/>
        <v>335.83</v>
      </c>
      <c r="G187" s="6">
        <f t="shared" si="16"/>
        <v>2.7111419074618719</v>
      </c>
      <c r="H187" s="10"/>
    </row>
    <row r="188" spans="1:8" ht="15" thickBot="1" x14ac:dyDescent="0.35">
      <c r="A188" s="2">
        <f t="shared" si="21"/>
        <v>48611</v>
      </c>
      <c r="C188" s="5">
        <f t="shared" si="15"/>
        <v>64740.480007126673</v>
      </c>
      <c r="D188" s="5">
        <f t="shared" si="18"/>
        <v>226.31068798794405</v>
      </c>
      <c r="E188" s="5">
        <f t="shared" si="19"/>
        <v>109.51931201205595</v>
      </c>
      <c r="F188" s="5">
        <f t="shared" si="20"/>
        <v>335.83</v>
      </c>
      <c r="G188" s="6">
        <f t="shared" si="16"/>
        <v>2.7157282558553284</v>
      </c>
      <c r="H188" s="10"/>
    </row>
    <row r="189" spans="1:8" x14ac:dyDescent="0.3">
      <c r="A189" s="2"/>
      <c r="C189" s="3"/>
      <c r="D189" s="7"/>
      <c r="E189" s="7"/>
      <c r="F189" s="7"/>
      <c r="G189" s="6"/>
    </row>
    <row r="190" spans="1:8" x14ac:dyDescent="0.3">
      <c r="G190" s="6"/>
    </row>
  </sheetData>
  <sheetProtection sheet="1" objects="1" scenarios="1"/>
  <protectedRanges>
    <protectedRange sqref="H7:H188" name="Sondertilgung"/>
    <protectedRange sqref="A7" name="Datum"/>
    <protectedRange sqref="C1:C4" name="Header"/>
  </protectedRanges>
  <mergeCells count="2">
    <mergeCell ref="E1:E2"/>
    <mergeCell ref="D1:D2"/>
  </mergeCells>
  <pageMargins left="0.7" right="0.7" top="0.78740157499999996" bottom="0.78740157499999996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Darlehensrechner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 Joos</dc:creator>
  <cp:lastModifiedBy>Denis Joos</cp:lastModifiedBy>
  <dcterms:created xsi:type="dcterms:W3CDTF">2017-02-27T08:58:06Z</dcterms:created>
  <dcterms:modified xsi:type="dcterms:W3CDTF">2017-04-13T12:08:16Z</dcterms:modified>
</cp:coreProperties>
</file>